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s Lindgrens\Documents\Styrkelyft\Program\Dark Lord\"/>
    </mc:Choice>
  </mc:AlternateContent>
  <xr:revisionPtr revIDLastSave="0" documentId="13_ncr:1_{797D5922-5D89-4406-8380-C70001CE8779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Max" sheetId="4" r:id="rId1"/>
    <sheet name="v.1-v.2" sheetId="1" r:id="rId2"/>
    <sheet name="v.3-v.4" sheetId="2" r:id="rId3"/>
    <sheet name="v.5-v.6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M4" i="4" s="1"/>
  <c r="G25" i="1" l="1"/>
  <c r="G25" i="2"/>
  <c r="G10" i="1"/>
  <c r="G10" i="3"/>
  <c r="G10" i="2"/>
  <c r="G25" i="3"/>
  <c r="G36" i="2"/>
  <c r="G36" i="1"/>
  <c r="G36" i="3"/>
  <c r="F14" i="4" l="1"/>
  <c r="F5" i="4"/>
  <c r="J4" i="4" s="1"/>
  <c r="F6" i="4"/>
  <c r="K4" i="4" s="1"/>
  <c r="F7" i="4"/>
  <c r="L4" i="4" s="1"/>
  <c r="F4" i="4"/>
  <c r="I4" i="4" s="1"/>
  <c r="G30" i="2" l="1"/>
  <c r="G30" i="3"/>
  <c r="G30" i="1"/>
  <c r="G17" i="2"/>
  <c r="G17" i="1"/>
  <c r="G17" i="3"/>
  <c r="G15" i="2"/>
  <c r="G15" i="3"/>
  <c r="G15" i="1"/>
  <c r="G5" i="2"/>
  <c r="G5" i="1"/>
  <c r="G29" i="3"/>
  <c r="G29" i="1"/>
  <c r="G29" i="2"/>
  <c r="G5" i="3"/>
  <c r="G9" i="2"/>
  <c r="G35" i="3"/>
  <c r="G35" i="1"/>
  <c r="G3" i="2"/>
  <c r="G4" i="2" s="1"/>
  <c r="G3" i="1"/>
  <c r="G4" i="1" s="1"/>
  <c r="G3" i="3"/>
  <c r="G4" i="3" s="1"/>
  <c r="G23" i="3"/>
  <c r="G24" i="3" s="1"/>
  <c r="G9" i="3"/>
  <c r="G35" i="2"/>
  <c r="G23" i="1"/>
  <c r="G24" i="1" s="1"/>
  <c r="G9" i="1"/>
  <c r="G23" i="2"/>
  <c r="G24" i="2" s="1"/>
</calcChain>
</file>

<file path=xl/sharedStrings.xml><?xml version="1.0" encoding="utf-8"?>
<sst xmlns="http://schemas.openxmlformats.org/spreadsheetml/2006/main" count="266" uniqueCount="70">
  <si>
    <t>Vecka 1</t>
  </si>
  <si>
    <t>Måndag</t>
  </si>
  <si>
    <t>Övning</t>
  </si>
  <si>
    <t>Intensitet</t>
  </si>
  <si>
    <t>Sets</t>
  </si>
  <si>
    <t>Reps</t>
  </si>
  <si>
    <t>Sumomark</t>
  </si>
  <si>
    <t>Vikt</t>
  </si>
  <si>
    <t>Magövning</t>
  </si>
  <si>
    <t>6-8</t>
  </si>
  <si>
    <t>Onsdag</t>
  </si>
  <si>
    <t>Bänkpress</t>
  </si>
  <si>
    <t>8-10</t>
  </si>
  <si>
    <t>Smalbänk</t>
  </si>
  <si>
    <t>4-5</t>
  </si>
  <si>
    <t>6-10</t>
  </si>
  <si>
    <t>Baksida axlar</t>
  </si>
  <si>
    <t>Rodd</t>
  </si>
  <si>
    <t>Fredag</t>
  </si>
  <si>
    <t>Marklyft</t>
  </si>
  <si>
    <t>OL-Knäböj</t>
  </si>
  <si>
    <t>SL-Knäböj</t>
  </si>
  <si>
    <t>Superset</t>
  </si>
  <si>
    <t>Baksida lår</t>
  </si>
  <si>
    <t>Vadpress</t>
  </si>
  <si>
    <t>Vecka 2</t>
  </si>
  <si>
    <t>2-3</t>
  </si>
  <si>
    <t>Latsdrag/Chins</t>
  </si>
  <si>
    <t>Raka marklyft</t>
  </si>
  <si>
    <t>10-15</t>
  </si>
  <si>
    <t>Brutalbänk</t>
  </si>
  <si>
    <t>Vecka 3</t>
  </si>
  <si>
    <t>Vecka 4</t>
  </si>
  <si>
    <t>Vecka 5</t>
  </si>
  <si>
    <t>Vecka 6</t>
  </si>
  <si>
    <t>Vecka:……….</t>
  </si>
  <si>
    <t>Skriv in maxresultat</t>
  </si>
  <si>
    <t>Konstant</t>
  </si>
  <si>
    <t>Uppskattat Max</t>
  </si>
  <si>
    <t>Repetitioner</t>
  </si>
  <si>
    <t>Skriv in antal klarade repetitioner på en viss vikt för att</t>
  </si>
  <si>
    <t>få fram ett uppskattat max.</t>
  </si>
  <si>
    <t>såhär:</t>
  </si>
  <si>
    <t>Då räknar kalylatorn ut vad du borde klara.</t>
  </si>
  <si>
    <t>Ju fler repetitioner desto större felmarginal, helst skall</t>
  </si>
  <si>
    <t>T. ex om du klarar 5 repetitioner på 100 kg ser det ut</t>
  </si>
  <si>
    <t>max eller om det var längesedan du maxade.</t>
  </si>
  <si>
    <t>Exempel</t>
  </si>
  <si>
    <t>för</t>
  </si>
  <si>
    <t>Maxkalkylator</t>
  </si>
  <si>
    <t>kalkylator</t>
  </si>
  <si>
    <t>det utföras ett set i repsintervall om 3-5 repetitioner.</t>
  </si>
  <si>
    <t>Denna kalkylator används endast om du inte vet om ditt</t>
  </si>
  <si>
    <t>1+</t>
  </si>
  <si>
    <t>Grundträningsperiod bör tränas utan bälte och knävärmare.</t>
  </si>
  <si>
    <t>Därav skall 1RM eller e1RM vara baserat på resultat utan dessa.</t>
  </si>
  <si>
    <t>5+</t>
  </si>
  <si>
    <t>3+</t>
  </si>
  <si>
    <t>Explosivt</t>
  </si>
  <si>
    <t>3-6</t>
  </si>
  <si>
    <t>OL-Pausböj</t>
  </si>
  <si>
    <t>SL-Pausböj</t>
  </si>
  <si>
    <t>Kronlyft</t>
  </si>
  <si>
    <t>SL-Rackböj</t>
  </si>
  <si>
    <t>1-3</t>
  </si>
  <si>
    <t>Rackbänk</t>
  </si>
  <si>
    <t>Smal rackbänk</t>
  </si>
  <si>
    <t>Good mornings</t>
  </si>
  <si>
    <t>2-4</t>
  </si>
  <si>
    <t>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</si>
</sst>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sz val="8"/>
      <name val="Georgia"/>
      <family val="1"/>
    </font>
    <font>
      <sz val="11"/>
      <color theme="1"/>
      <name val="Georgia"/>
      <family val="1"/>
    </font>
    <font>
      <sz val="11"/>
      <color theme="0"/>
      <name val="Georgia"/>
      <family val="1"/>
    </font>
    <font>
      <b/>
      <sz val="11"/>
      <color theme="1"/>
      <name val="Georgia"/>
      <family val="1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7" borderId="14" xfId="0" applyFont="1" applyFill="1" applyBorder="1"/>
    <xf numFmtId="0" fontId="1" fillId="0" borderId="0" xfId="0" applyFont="1" applyBorder="1"/>
    <xf numFmtId="0" fontId="1" fillId="6" borderId="14" xfId="0" applyFont="1" applyFill="1" applyBorder="1"/>
    <xf numFmtId="0" fontId="1" fillId="6" borderId="3" xfId="0" applyFont="1" applyFill="1" applyBorder="1"/>
    <xf numFmtId="0" fontId="1" fillId="2" borderId="4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horizontal="center"/>
    </xf>
    <xf numFmtId="0" fontId="1" fillId="6" borderId="6" xfId="0" applyFont="1" applyFill="1" applyBorder="1"/>
    <xf numFmtId="0" fontId="1" fillId="2" borderId="1" xfId="0" applyFont="1" applyFill="1" applyBorder="1"/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6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5" borderId="14" xfId="0" applyFont="1" applyFill="1" applyBorder="1"/>
    <xf numFmtId="0" fontId="1" fillId="5" borderId="3" xfId="0" applyFont="1" applyFill="1" applyBorder="1"/>
    <xf numFmtId="0" fontId="1" fillId="3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6" xfId="0" applyFont="1" applyFill="1" applyBorder="1"/>
    <xf numFmtId="49" fontId="1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4" borderId="4" xfId="0" applyFont="1" applyFill="1" applyBorder="1"/>
    <xf numFmtId="49" fontId="1" fillId="6" borderId="4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11" borderId="27" xfId="0" applyFont="1" applyFill="1" applyBorder="1"/>
    <xf numFmtId="0" fontId="3" fillId="11" borderId="28" xfId="0" applyFont="1" applyFill="1" applyBorder="1"/>
    <xf numFmtId="0" fontId="3" fillId="0" borderId="38" xfId="0" applyFont="1" applyBorder="1" applyAlignment="1">
      <alignment horizontal="center"/>
    </xf>
    <xf numFmtId="0" fontId="3" fillId="11" borderId="0" xfId="0" applyFont="1" applyFill="1" applyBorder="1"/>
    <xf numFmtId="0" fontId="3" fillId="11" borderId="30" xfId="0" applyFont="1" applyFill="1" applyBorder="1"/>
    <xf numFmtId="0" fontId="3" fillId="0" borderId="39" xfId="0" applyFont="1" applyBorder="1" applyAlignment="1">
      <alignment horizontal="center"/>
    </xf>
    <xf numFmtId="0" fontId="3" fillId="11" borderId="29" xfId="0" applyFont="1" applyFill="1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3" fillId="12" borderId="31" xfId="0" applyFont="1" applyFill="1" applyBorder="1"/>
    <xf numFmtId="0" fontId="3" fillId="12" borderId="32" xfId="0" applyFont="1" applyFill="1" applyBorder="1"/>
    <xf numFmtId="0" fontId="3" fillId="12" borderId="33" xfId="0" applyFont="1" applyFill="1" applyBorder="1"/>
    <xf numFmtId="0" fontId="3" fillId="12" borderId="34" xfId="0" applyFont="1" applyFill="1" applyBorder="1"/>
    <xf numFmtId="0" fontId="3" fillId="12" borderId="35" xfId="0" applyFont="1" applyFill="1" applyBorder="1"/>
    <xf numFmtId="0" fontId="3" fillId="12" borderId="36" xfId="0" applyFont="1" applyFill="1" applyBorder="1"/>
    <xf numFmtId="0" fontId="3" fillId="0" borderId="0" xfId="0" applyFont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" fontId="1" fillId="11" borderId="2" xfId="0" applyNumberFormat="1" applyFont="1" applyFill="1" applyBorder="1" applyAlignment="1">
      <alignment horizontal="center"/>
    </xf>
    <xf numFmtId="0" fontId="1" fillId="11" borderId="0" xfId="0" applyFont="1" applyFill="1"/>
    <xf numFmtId="1" fontId="1" fillId="11" borderId="20" xfId="0" applyNumberFormat="1" applyFont="1" applyFill="1" applyBorder="1" applyAlignment="1">
      <alignment horizontal="center"/>
    </xf>
    <xf numFmtId="0" fontId="1" fillId="11" borderId="21" xfId="0" applyFont="1" applyFill="1" applyBorder="1"/>
    <xf numFmtId="1" fontId="1" fillId="11" borderId="18" xfId="0" applyNumberFormat="1" applyFont="1" applyFill="1" applyBorder="1" applyAlignment="1">
      <alignment horizontal="center"/>
    </xf>
    <xf numFmtId="0" fontId="1" fillId="11" borderId="16" xfId="0" applyFont="1" applyFill="1" applyBorder="1"/>
    <xf numFmtId="0" fontId="1" fillId="11" borderId="1" xfId="0" applyFont="1" applyFill="1" applyBorder="1"/>
    <xf numFmtId="1" fontId="1" fillId="11" borderId="19" xfId="0" applyNumberFormat="1" applyFont="1" applyFill="1" applyBorder="1" applyAlignment="1">
      <alignment horizontal="center"/>
    </xf>
    <xf numFmtId="1" fontId="1" fillId="11" borderId="0" xfId="0" applyNumberFormat="1" applyFont="1" applyFill="1" applyAlignment="1">
      <alignment horizontal="center"/>
    </xf>
    <xf numFmtId="1" fontId="1" fillId="11" borderId="17" xfId="0" applyNumberFormat="1" applyFont="1" applyFill="1" applyBorder="1" applyAlignment="1">
      <alignment horizontal="center"/>
    </xf>
    <xf numFmtId="0" fontId="1" fillId="11" borderId="0" xfId="0" applyFont="1" applyFill="1" applyBorder="1"/>
    <xf numFmtId="0" fontId="1" fillId="11" borderId="8" xfId="0" applyFont="1" applyFill="1" applyBorder="1"/>
    <xf numFmtId="0" fontId="1" fillId="11" borderId="9" xfId="0" applyFont="1" applyFill="1" applyBorder="1"/>
    <xf numFmtId="0" fontId="1" fillId="11" borderId="9" xfId="0" applyFont="1" applyFill="1" applyBorder="1" applyAlignment="1">
      <alignment horizontal="center"/>
    </xf>
    <xf numFmtId="49" fontId="1" fillId="11" borderId="9" xfId="0" applyNumberFormat="1" applyFont="1" applyFill="1" applyBorder="1" applyAlignment="1">
      <alignment horizontal="center"/>
    </xf>
    <xf numFmtId="0" fontId="1" fillId="11" borderId="6" xfId="0" applyFont="1" applyFill="1" applyBorder="1"/>
    <xf numFmtId="49" fontId="1" fillId="11" borderId="1" xfId="0" applyNumberFormat="1" applyFont="1" applyFill="1" applyBorder="1" applyAlignment="1">
      <alignment horizontal="center"/>
    </xf>
    <xf numFmtId="0" fontId="1" fillId="11" borderId="14" xfId="0" applyFont="1" applyFill="1" applyBorder="1"/>
    <xf numFmtId="0" fontId="1" fillId="11" borderId="1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" fillId="11" borderId="15" xfId="0" applyFont="1" applyFill="1" applyBorder="1"/>
    <xf numFmtId="0" fontId="3" fillId="11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10" borderId="40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3" fillId="8" borderId="42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11" borderId="44" xfId="0" applyFont="1" applyFill="1" applyBorder="1"/>
    <xf numFmtId="0" fontId="1" fillId="11" borderId="29" xfId="0" applyFont="1" applyFill="1" applyBorder="1"/>
    <xf numFmtId="0" fontId="3" fillId="11" borderId="31" xfId="0" applyFont="1" applyFill="1" applyBorder="1"/>
    <xf numFmtId="0" fontId="3" fillId="11" borderId="32" xfId="0" applyFont="1" applyFill="1" applyBorder="1"/>
    <xf numFmtId="0" fontId="3" fillId="11" borderId="33" xfId="0" applyFont="1" applyFill="1" applyBorder="1" applyAlignment="1">
      <alignment horizontal="center"/>
    </xf>
    <xf numFmtId="0" fontId="3" fillId="11" borderId="34" xfId="0" applyFont="1" applyFill="1" applyBorder="1"/>
    <xf numFmtId="0" fontId="3" fillId="11" borderId="35" xfId="0" applyFont="1" applyFill="1" applyBorder="1"/>
    <xf numFmtId="0" fontId="3" fillId="11" borderId="36" xfId="0" applyFont="1" applyFill="1" applyBorder="1" applyAlignment="1">
      <alignment horizontal="center"/>
    </xf>
    <xf numFmtId="0" fontId="1" fillId="4" borderId="1" xfId="0" applyFont="1" applyFill="1" applyBorder="1"/>
    <xf numFmtId="0" fontId="1" fillId="6" borderId="1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11" borderId="0" xfId="0" applyFont="1" applyFill="1" applyBorder="1"/>
    <xf numFmtId="0" fontId="1" fillId="11" borderId="37" xfId="0" applyFont="1" applyFill="1" applyBorder="1" applyAlignment="1">
      <alignment horizontal="center"/>
    </xf>
    <xf numFmtId="0" fontId="1" fillId="6" borderId="5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49" fontId="1" fillId="11" borderId="10" xfId="0" applyNumberFormat="1" applyFont="1" applyFill="1" applyBorder="1" applyAlignment="1">
      <alignment horizontal="center"/>
    </xf>
    <xf numFmtId="0" fontId="1" fillId="5" borderId="2" xfId="0" applyFont="1" applyFill="1" applyBorder="1"/>
    <xf numFmtId="0" fontId="1" fillId="5" borderId="5" xfId="0" applyFont="1" applyFill="1" applyBorder="1" applyAlignment="1">
      <alignment horizontal="center"/>
    </xf>
    <xf numFmtId="49" fontId="1" fillId="5" borderId="7" xfId="0" applyNumberFormat="1" applyFont="1" applyFill="1" applyBorder="1" applyAlignment="1">
      <alignment horizontal="center"/>
    </xf>
    <xf numFmtId="49" fontId="1" fillId="11" borderId="7" xfId="0" applyNumberFormat="1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5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5" borderId="5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49" fontId="1" fillId="6" borderId="5" xfId="0" applyNumberFormat="1" applyFont="1" applyFill="1" applyBorder="1" applyAlignment="1">
      <alignment horizontal="center"/>
    </xf>
    <xf numFmtId="49" fontId="1" fillId="6" borderId="7" xfId="0" applyNumberFormat="1" applyFont="1" applyFill="1" applyBorder="1" applyAlignment="1">
      <alignment horizontal="center"/>
    </xf>
    <xf numFmtId="0" fontId="1" fillId="6" borderId="7" xfId="0" applyNumberFormat="1" applyFont="1" applyFill="1" applyBorder="1" applyAlignment="1">
      <alignment horizontal="center"/>
    </xf>
    <xf numFmtId="1" fontId="1" fillId="11" borderId="45" xfId="0" applyNumberFormat="1" applyFont="1" applyFill="1" applyBorder="1" applyAlignment="1">
      <alignment horizontal="center"/>
    </xf>
    <xf numFmtId="1" fontId="1" fillId="11" borderId="46" xfId="0" applyNumberFormat="1" applyFont="1" applyFill="1" applyBorder="1" applyAlignment="1">
      <alignment horizontal="center"/>
    </xf>
    <xf numFmtId="1" fontId="1" fillId="11" borderId="47" xfId="0" applyNumberFormat="1" applyFont="1" applyFill="1" applyBorder="1" applyAlignment="1">
      <alignment horizontal="center"/>
    </xf>
    <xf numFmtId="0" fontId="1" fillId="11" borderId="48" xfId="0" applyFont="1" applyFill="1" applyBorder="1"/>
    <xf numFmtId="0" fontId="2" fillId="4" borderId="1" xfId="0" applyFont="1" applyFill="1" applyBorder="1"/>
    <xf numFmtId="164" fontId="3" fillId="0" borderId="3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1" fillId="11" borderId="49" xfId="0" applyFont="1" applyFill="1" applyBorder="1"/>
    <xf numFmtId="0" fontId="5" fillId="9" borderId="31" xfId="0" applyFont="1" applyFill="1" applyBorder="1" applyAlignment="1">
      <alignment horizontal="center"/>
    </xf>
    <xf numFmtId="0" fontId="5" fillId="9" borderId="32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5" fillId="9" borderId="24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1" borderId="0" xfId="0" applyFont="1" applyFill="1" applyBorder="1"/>
    <xf numFmtId="0" fontId="1" fillId="11" borderId="14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left"/>
    </xf>
    <xf numFmtId="49" fontId="2" fillId="6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3"/>
  <sheetViews>
    <sheetView workbookViewId="0"/>
  </sheetViews>
  <sheetFormatPr defaultRowHeight="14.25" x14ac:dyDescent="0.2"/>
  <cols>
    <col min="1" max="1" width="3.7109375" style="29" customWidth="1"/>
    <col min="2" max="2" width="11.28515625" style="49" customWidth="1"/>
    <col min="3" max="3" width="6.42578125" style="29" customWidth="1"/>
    <col min="4" max="4" width="12.28515625" style="29" customWidth="1"/>
    <col min="5" max="6" width="10.28515625" style="29" customWidth="1"/>
    <col min="7" max="7" width="15.28515625" style="29" customWidth="1"/>
    <col min="8" max="8" width="3.7109375" style="29" customWidth="1"/>
    <col min="9" max="13" width="11.7109375" style="49" customWidth="1"/>
    <col min="14" max="16384" width="9.140625" style="29"/>
  </cols>
  <sheetData>
    <row r="1" spans="2:13" ht="15" thickBot="1" x14ac:dyDescent="0.25"/>
    <row r="2" spans="2:13" ht="15.75" customHeight="1" thickBot="1" x14ac:dyDescent="0.25">
      <c r="C2" s="139" t="s">
        <v>49</v>
      </c>
      <c r="D2" s="140"/>
      <c r="E2" s="140"/>
      <c r="F2" s="140"/>
      <c r="G2" s="141"/>
      <c r="I2" s="130" t="s">
        <v>36</v>
      </c>
      <c r="J2" s="131"/>
      <c r="K2" s="131"/>
      <c r="L2" s="131"/>
      <c r="M2" s="132"/>
    </row>
    <row r="3" spans="2:13" ht="15" thickBot="1" x14ac:dyDescent="0.25">
      <c r="B3" s="77" t="s">
        <v>2</v>
      </c>
      <c r="C3" s="78" t="s">
        <v>7</v>
      </c>
      <c r="D3" s="79" t="s">
        <v>39</v>
      </c>
      <c r="E3" s="79" t="s">
        <v>37</v>
      </c>
      <c r="F3" s="142" t="s">
        <v>38</v>
      </c>
      <c r="G3" s="143"/>
      <c r="I3" s="84" t="s">
        <v>21</v>
      </c>
      <c r="J3" s="85" t="s">
        <v>11</v>
      </c>
      <c r="K3" s="86" t="s">
        <v>19</v>
      </c>
      <c r="L3" s="82" t="s">
        <v>20</v>
      </c>
      <c r="M3" s="87" t="s">
        <v>13</v>
      </c>
    </row>
    <row r="4" spans="2:13" ht="15" thickBot="1" x14ac:dyDescent="0.25">
      <c r="B4" s="80" t="s">
        <v>21</v>
      </c>
      <c r="C4" s="123">
        <v>0</v>
      </c>
      <c r="D4" s="82">
        <v>0</v>
      </c>
      <c r="E4" s="83">
        <v>3.3300000000000003E-2</v>
      </c>
      <c r="F4" s="137">
        <f>(C4*D4*E4)+C4</f>
        <v>0</v>
      </c>
      <c r="G4" s="138"/>
      <c r="I4" s="126">
        <f>F4</f>
        <v>0</v>
      </c>
      <c r="J4" s="127">
        <f>F5</f>
        <v>0</v>
      </c>
      <c r="K4" s="127">
        <f>F6</f>
        <v>0</v>
      </c>
      <c r="L4" s="127">
        <f>F7</f>
        <v>0</v>
      </c>
      <c r="M4" s="128">
        <f>F8</f>
        <v>0</v>
      </c>
    </row>
    <row r="5" spans="2:13" x14ac:dyDescent="0.2">
      <c r="B5" s="51" t="s">
        <v>11</v>
      </c>
      <c r="C5" s="124">
        <v>0</v>
      </c>
      <c r="D5" s="30">
        <v>0</v>
      </c>
      <c r="E5" s="31">
        <v>3.3300000000000003E-2</v>
      </c>
      <c r="F5" s="133">
        <f t="shared" ref="F5:F7" si="0">(C5*D5*E5)+C5</f>
        <v>0</v>
      </c>
      <c r="G5" s="134"/>
    </row>
    <row r="6" spans="2:13" x14ac:dyDescent="0.2">
      <c r="B6" s="50" t="s">
        <v>19</v>
      </c>
      <c r="C6" s="124">
        <v>0</v>
      </c>
      <c r="D6" s="30">
        <v>0</v>
      </c>
      <c r="E6" s="31">
        <v>3.3300000000000003E-2</v>
      </c>
      <c r="F6" s="133">
        <f t="shared" si="0"/>
        <v>0</v>
      </c>
      <c r="G6" s="134"/>
    </row>
    <row r="7" spans="2:13" x14ac:dyDescent="0.2">
      <c r="B7" s="81" t="s">
        <v>20</v>
      </c>
      <c r="C7" s="124">
        <v>0</v>
      </c>
      <c r="D7" s="30">
        <v>0</v>
      </c>
      <c r="E7" s="31">
        <v>3.3300000000000003E-2</v>
      </c>
      <c r="F7" s="133">
        <f t="shared" si="0"/>
        <v>0</v>
      </c>
      <c r="G7" s="134"/>
    </row>
    <row r="8" spans="2:13" ht="15" thickBot="1" x14ac:dyDescent="0.25">
      <c r="B8" s="74" t="s">
        <v>13</v>
      </c>
      <c r="C8" s="125">
        <v>0</v>
      </c>
      <c r="D8" s="75">
        <v>0</v>
      </c>
      <c r="E8" s="76">
        <v>3.3300000000000003E-2</v>
      </c>
      <c r="F8" s="144">
        <f t="shared" ref="F8" si="1">(C8*D8*E8)+C8</f>
        <v>0</v>
      </c>
      <c r="G8" s="145"/>
    </row>
    <row r="9" spans="2:13" ht="15" thickBot="1" x14ac:dyDescent="0.25"/>
    <row r="10" spans="2:13" x14ac:dyDescent="0.2">
      <c r="B10" s="32" t="s">
        <v>47</v>
      </c>
      <c r="C10" s="33" t="s">
        <v>40</v>
      </c>
      <c r="D10" s="33"/>
      <c r="E10" s="33"/>
      <c r="F10" s="33"/>
      <c r="G10" s="34"/>
    </row>
    <row r="11" spans="2:13" x14ac:dyDescent="0.2">
      <c r="B11" s="35" t="s">
        <v>48</v>
      </c>
      <c r="C11" s="36" t="s">
        <v>41</v>
      </c>
      <c r="D11" s="36"/>
      <c r="E11" s="36"/>
      <c r="F11" s="36"/>
      <c r="G11" s="37"/>
    </row>
    <row r="12" spans="2:13" ht="15" thickBot="1" x14ac:dyDescent="0.25">
      <c r="B12" s="38" t="s">
        <v>50</v>
      </c>
      <c r="C12" s="36" t="s">
        <v>45</v>
      </c>
      <c r="D12" s="36"/>
      <c r="E12" s="36"/>
      <c r="F12" s="36"/>
      <c r="G12" s="37"/>
    </row>
    <row r="13" spans="2:13" ht="15" thickBot="1" x14ac:dyDescent="0.25">
      <c r="C13" s="39" t="s">
        <v>42</v>
      </c>
      <c r="D13" s="36"/>
      <c r="E13" s="36"/>
      <c r="F13" s="36"/>
      <c r="G13" s="37"/>
    </row>
    <row r="14" spans="2:13" ht="15" thickBot="1" x14ac:dyDescent="0.25">
      <c r="B14" s="52" t="s">
        <v>11</v>
      </c>
      <c r="C14" s="40">
        <v>100</v>
      </c>
      <c r="D14" s="41">
        <v>5</v>
      </c>
      <c r="E14" s="42">
        <v>3.3300000000000003E-2</v>
      </c>
      <c r="F14" s="135">
        <f t="shared" ref="F14" si="2">(C14*D14*E14)+C14</f>
        <v>116.65</v>
      </c>
      <c r="G14" s="136"/>
    </row>
    <row r="15" spans="2:13" x14ac:dyDescent="0.2">
      <c r="C15" s="39" t="s">
        <v>43</v>
      </c>
      <c r="D15" s="36"/>
      <c r="E15" s="36"/>
      <c r="F15" s="36"/>
      <c r="G15" s="37"/>
    </row>
    <row r="16" spans="2:13" x14ac:dyDescent="0.2">
      <c r="C16" s="39" t="s">
        <v>44</v>
      </c>
      <c r="D16" s="36"/>
      <c r="E16" s="36"/>
      <c r="F16" s="36"/>
      <c r="G16" s="37"/>
    </row>
    <row r="17" spans="3:9" ht="15" thickBot="1" x14ac:dyDescent="0.25">
      <c r="C17" s="39" t="s">
        <v>51</v>
      </c>
      <c r="D17" s="36"/>
      <c r="E17" s="36"/>
      <c r="F17" s="36"/>
      <c r="G17" s="37"/>
    </row>
    <row r="18" spans="3:9" x14ac:dyDescent="0.2">
      <c r="C18" s="43" t="s">
        <v>52</v>
      </c>
      <c r="D18" s="44"/>
      <c r="E18" s="44"/>
      <c r="F18" s="44"/>
      <c r="G18" s="45"/>
    </row>
    <row r="19" spans="3:9" ht="15" thickBot="1" x14ac:dyDescent="0.25">
      <c r="C19" s="46" t="s">
        <v>46</v>
      </c>
      <c r="D19" s="47"/>
      <c r="E19" s="47"/>
      <c r="F19" s="47"/>
      <c r="G19" s="48"/>
    </row>
    <row r="21" spans="3:9" ht="15" thickBot="1" x14ac:dyDescent="0.25"/>
    <row r="22" spans="3:9" x14ac:dyDescent="0.2">
      <c r="C22" s="90" t="s">
        <v>54</v>
      </c>
      <c r="D22" s="91"/>
      <c r="E22" s="91"/>
      <c r="F22" s="91"/>
      <c r="G22" s="91"/>
      <c r="H22" s="91"/>
      <c r="I22" s="92"/>
    </row>
    <row r="23" spans="3:9" ht="15" thickBot="1" x14ac:dyDescent="0.25">
      <c r="C23" s="93" t="s">
        <v>55</v>
      </c>
      <c r="D23" s="94"/>
      <c r="E23" s="94"/>
      <c r="F23" s="94"/>
      <c r="G23" s="94"/>
      <c r="H23" s="94"/>
      <c r="I23" s="95"/>
    </row>
  </sheetData>
  <mergeCells count="9">
    <mergeCell ref="I2:M2"/>
    <mergeCell ref="F7:G7"/>
    <mergeCell ref="F14:G14"/>
    <mergeCell ref="F4:G4"/>
    <mergeCell ref="C2:G2"/>
    <mergeCell ref="F3:G3"/>
    <mergeCell ref="F5:G5"/>
    <mergeCell ref="F6:G6"/>
    <mergeCell ref="F8:G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39"/>
  <sheetViews>
    <sheetView zoomScaleNormal="100" workbookViewId="0">
      <selection activeCell="B1" sqref="B1"/>
    </sheetView>
  </sheetViews>
  <sheetFormatPr defaultColWidth="7.7109375" defaultRowHeight="15" customHeight="1" x14ac:dyDescent="0.2"/>
  <cols>
    <col min="1" max="1" width="0.42578125" style="1" customWidth="1"/>
    <col min="2" max="2" width="7.7109375" style="1"/>
    <col min="3" max="3" width="13.7109375" style="1" customWidth="1"/>
    <col min="4" max="4" width="8.5703125" style="1" customWidth="1"/>
    <col min="5" max="5" width="5.140625" style="2" customWidth="1"/>
    <col min="6" max="6" width="5.42578125" style="2" customWidth="1"/>
    <col min="7" max="7" width="5.7109375" style="28" customWidth="1"/>
    <col min="8" max="18" width="3" style="1" customWidth="1"/>
    <col min="19" max="19" width="0.42578125" style="1" customWidth="1"/>
    <col min="20" max="16384" width="7.7109375" style="1"/>
  </cols>
  <sheetData>
    <row r="1" spans="2:29" ht="5.0999999999999996" customHeight="1" thickBot="1" x14ac:dyDescent="0.25"/>
    <row r="2" spans="2:29" ht="11.25" customHeight="1" thickBot="1" x14ac:dyDescent="0.25">
      <c r="B2" s="3" t="s">
        <v>0</v>
      </c>
      <c r="C2" s="101" t="s">
        <v>2</v>
      </c>
      <c r="D2" s="101" t="s">
        <v>3</v>
      </c>
      <c r="E2" s="101" t="s">
        <v>4</v>
      </c>
      <c r="F2" s="101" t="s">
        <v>5</v>
      </c>
      <c r="G2" s="53" t="s">
        <v>7</v>
      </c>
      <c r="H2" s="148" t="s">
        <v>35</v>
      </c>
      <c r="I2" s="149"/>
      <c r="J2" s="149"/>
      <c r="K2" s="149"/>
      <c r="L2" s="150"/>
      <c r="M2" s="54"/>
      <c r="N2" s="54"/>
      <c r="O2" s="54"/>
      <c r="P2" s="54"/>
      <c r="Q2" s="54"/>
      <c r="R2" s="54"/>
      <c r="S2" s="146"/>
      <c r="T2" s="146"/>
      <c r="U2" s="146"/>
      <c r="V2" s="146"/>
      <c r="W2" s="146"/>
      <c r="X2" s="4"/>
      <c r="Y2" s="4"/>
      <c r="Z2" s="4"/>
      <c r="AA2" s="4"/>
      <c r="AB2" s="4"/>
      <c r="AC2" s="4"/>
    </row>
    <row r="3" spans="2:29" ht="11.25" customHeight="1" thickBot="1" x14ac:dyDescent="0.25">
      <c r="B3" s="5" t="s">
        <v>1</v>
      </c>
      <c r="C3" s="6" t="s">
        <v>21</v>
      </c>
      <c r="D3" s="7"/>
      <c r="E3" s="8">
        <v>1</v>
      </c>
      <c r="F3" s="102" t="s">
        <v>56</v>
      </c>
      <c r="G3" s="55">
        <f>0.85*Max!I4</f>
        <v>0</v>
      </c>
      <c r="H3" s="56"/>
      <c r="I3" s="54"/>
      <c r="J3" s="54"/>
      <c r="K3" s="54"/>
      <c r="L3" s="54"/>
      <c r="M3" s="54"/>
      <c r="N3" s="54"/>
      <c r="O3" s="54"/>
      <c r="P3" s="54"/>
      <c r="Q3" s="54"/>
      <c r="R3" s="5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11.25" customHeight="1" x14ac:dyDescent="0.2">
      <c r="B4" s="54"/>
      <c r="C4" s="10" t="s">
        <v>63</v>
      </c>
      <c r="D4" s="11"/>
      <c r="E4" s="152" t="s">
        <v>68</v>
      </c>
      <c r="F4" s="103">
        <v>5</v>
      </c>
      <c r="G4" s="57">
        <f>0.8*G3</f>
        <v>0</v>
      </c>
      <c r="H4" s="58"/>
      <c r="I4" s="59"/>
      <c r="J4" s="59"/>
      <c r="K4" s="73"/>
      <c r="L4" s="129"/>
      <c r="M4" s="54"/>
      <c r="N4" s="54"/>
      <c r="O4" s="54"/>
      <c r="P4" s="54"/>
      <c r="Q4" s="54"/>
      <c r="R4" s="5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1.25" customHeight="1" x14ac:dyDescent="0.2">
      <c r="B5" s="54"/>
      <c r="C5" s="14" t="s">
        <v>6</v>
      </c>
      <c r="D5" s="15"/>
      <c r="E5" s="12">
        <v>5</v>
      </c>
      <c r="F5" s="103">
        <v>3</v>
      </c>
      <c r="G5" s="57">
        <f>0.6*Max!K4</f>
        <v>0</v>
      </c>
      <c r="H5" s="58"/>
      <c r="I5" s="59"/>
      <c r="J5" s="59"/>
      <c r="K5" s="59"/>
      <c r="L5" s="88"/>
      <c r="M5" s="54"/>
      <c r="N5" s="54"/>
      <c r="O5" s="54"/>
      <c r="P5" s="54"/>
      <c r="Q5" s="54"/>
      <c r="R5" s="5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29" ht="11.25" customHeight="1" x14ac:dyDescent="0.2">
      <c r="B6" s="54"/>
      <c r="C6" s="10" t="s">
        <v>28</v>
      </c>
      <c r="D6" s="16"/>
      <c r="E6" s="13">
        <v>3</v>
      </c>
      <c r="F6" s="103">
        <v>10</v>
      </c>
      <c r="G6" s="57"/>
      <c r="H6" s="58"/>
      <c r="I6" s="59"/>
      <c r="J6" s="59"/>
      <c r="K6" s="54"/>
      <c r="L6" s="54"/>
      <c r="M6" s="54"/>
      <c r="N6" s="54"/>
      <c r="O6" s="54"/>
      <c r="P6" s="54"/>
      <c r="Q6" s="54"/>
      <c r="R6" s="5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11.25" customHeight="1" thickBot="1" x14ac:dyDescent="0.25">
      <c r="B7" s="54"/>
      <c r="C7" s="64" t="s">
        <v>8</v>
      </c>
      <c r="D7" s="65"/>
      <c r="E7" s="66">
        <v>5</v>
      </c>
      <c r="F7" s="104" t="s">
        <v>9</v>
      </c>
      <c r="G7" s="60"/>
      <c r="H7" s="58"/>
      <c r="I7" s="59"/>
      <c r="J7" s="59"/>
      <c r="K7" s="59"/>
      <c r="L7" s="59"/>
      <c r="M7" s="54"/>
      <c r="N7" s="54"/>
      <c r="O7" s="54"/>
      <c r="P7" s="54"/>
      <c r="Q7" s="54"/>
      <c r="R7" s="5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ht="11.25" customHeight="1" thickBot="1" x14ac:dyDescent="0.25">
      <c r="B8" s="63"/>
      <c r="C8" s="147"/>
      <c r="D8" s="147"/>
      <c r="E8" s="147"/>
      <c r="F8" s="147"/>
      <c r="G8" s="61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ht="11.25" customHeight="1" thickBot="1" x14ac:dyDescent="0.25">
      <c r="B9" s="105" t="s">
        <v>10</v>
      </c>
      <c r="C9" s="18" t="s">
        <v>11</v>
      </c>
      <c r="D9" s="19" t="s">
        <v>58</v>
      </c>
      <c r="E9" s="20" t="s">
        <v>12</v>
      </c>
      <c r="F9" s="106">
        <v>3</v>
      </c>
      <c r="G9" s="62">
        <f>0.6*Max!J4</f>
        <v>0</v>
      </c>
      <c r="H9" s="58"/>
      <c r="I9" s="59"/>
      <c r="J9" s="59"/>
      <c r="K9" s="59"/>
      <c r="L9" s="59"/>
      <c r="M9" s="59"/>
      <c r="N9" s="59"/>
      <c r="O9" s="59"/>
      <c r="P9" s="59"/>
      <c r="Q9" s="59"/>
      <c r="R9" s="63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ht="11.25" customHeight="1" x14ac:dyDescent="0.2">
      <c r="B10" s="54"/>
      <c r="C10" s="22" t="s">
        <v>66</v>
      </c>
      <c r="D10" s="96"/>
      <c r="E10" s="23" t="s">
        <v>14</v>
      </c>
      <c r="F10" s="107" t="s">
        <v>59</v>
      </c>
      <c r="G10" s="57">
        <f>0.75*Max!M4</f>
        <v>0</v>
      </c>
      <c r="H10" s="58"/>
      <c r="I10" s="59"/>
      <c r="J10" s="59"/>
      <c r="K10" s="59"/>
      <c r="L10" s="59"/>
      <c r="M10" s="54"/>
      <c r="N10" s="54"/>
      <c r="O10" s="54"/>
      <c r="P10" s="54"/>
      <c r="Q10" s="54"/>
      <c r="R10" s="5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ht="11.25" customHeight="1" x14ac:dyDescent="0.2">
      <c r="B11" s="54"/>
      <c r="C11" s="68" t="s">
        <v>17</v>
      </c>
      <c r="D11" s="59"/>
      <c r="E11" s="69" t="s">
        <v>14</v>
      </c>
      <c r="F11" s="108" t="s">
        <v>15</v>
      </c>
      <c r="G11" s="57"/>
      <c r="H11" s="58"/>
      <c r="I11" s="59"/>
      <c r="J11" s="59"/>
      <c r="K11" s="59"/>
      <c r="L11" s="59"/>
      <c r="M11" s="54"/>
      <c r="N11" s="54"/>
      <c r="O11" s="54"/>
      <c r="P11" s="54"/>
      <c r="Q11" s="54"/>
      <c r="R11" s="5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ht="11.25" customHeight="1" thickBot="1" x14ac:dyDescent="0.25">
      <c r="B12" s="54"/>
      <c r="C12" s="64" t="s">
        <v>16</v>
      </c>
      <c r="D12" s="65"/>
      <c r="E12" s="67" t="s">
        <v>26</v>
      </c>
      <c r="F12" s="109">
        <v>10</v>
      </c>
      <c r="G12" s="60"/>
      <c r="H12" s="58"/>
      <c r="I12" s="59"/>
      <c r="J12" s="59"/>
      <c r="K12" s="54"/>
      <c r="L12" s="54"/>
      <c r="M12" s="54"/>
      <c r="N12" s="54"/>
      <c r="O12" s="54"/>
      <c r="P12" s="54"/>
      <c r="Q12" s="54"/>
      <c r="R12" s="5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ht="11.25" customHeight="1" x14ac:dyDescent="0.2">
      <c r="B13" s="63"/>
      <c r="C13" s="147"/>
      <c r="D13" s="147"/>
      <c r="E13" s="147"/>
      <c r="F13" s="147"/>
      <c r="G13" s="61"/>
      <c r="H13" s="54"/>
      <c r="I13" s="54"/>
      <c r="J13" s="54"/>
      <c r="K13" s="54"/>
      <c r="L13" s="54"/>
      <c r="M13" s="63"/>
      <c r="N13" s="54"/>
      <c r="O13" s="54"/>
      <c r="P13" s="54"/>
      <c r="Q13" s="54"/>
      <c r="R13" s="5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29" ht="11.25" customHeight="1" thickBot="1" x14ac:dyDescent="0.25">
      <c r="B14" s="63"/>
      <c r="C14" s="151"/>
      <c r="D14" s="151"/>
      <c r="E14" s="151"/>
      <c r="F14" s="151"/>
      <c r="G14" s="61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29" ht="11.25" customHeight="1" thickBot="1" x14ac:dyDescent="0.25">
      <c r="B15" s="110" t="s">
        <v>18</v>
      </c>
      <c r="C15" s="6" t="s">
        <v>19</v>
      </c>
      <c r="D15" s="19"/>
      <c r="E15" s="8">
        <v>5</v>
      </c>
      <c r="F15" s="111">
        <v>3</v>
      </c>
      <c r="G15" s="62">
        <f>0.7*Max!K4</f>
        <v>0</v>
      </c>
      <c r="H15" s="58"/>
      <c r="I15" s="59"/>
      <c r="J15" s="59"/>
      <c r="K15" s="59"/>
      <c r="L15" s="59"/>
      <c r="M15" s="54"/>
      <c r="N15" s="54"/>
      <c r="O15" s="54"/>
      <c r="P15" s="54"/>
      <c r="Q15" s="54"/>
      <c r="R15" s="5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2:29" ht="11.25" customHeight="1" x14ac:dyDescent="0.2">
      <c r="B16" s="54"/>
      <c r="C16" s="10" t="s">
        <v>67</v>
      </c>
      <c r="D16" s="16"/>
      <c r="E16" s="13">
        <v>3</v>
      </c>
      <c r="F16" s="103">
        <v>15</v>
      </c>
      <c r="G16" s="57"/>
      <c r="H16" s="58"/>
      <c r="I16" s="59"/>
      <c r="J16" s="59"/>
      <c r="K16" s="54"/>
      <c r="L16" s="54"/>
      <c r="M16" s="54"/>
      <c r="N16" s="54"/>
      <c r="O16" s="54"/>
      <c r="P16" s="54"/>
      <c r="Q16" s="54"/>
      <c r="R16" s="5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1.25" customHeight="1" thickBot="1" x14ac:dyDescent="0.25">
      <c r="B17" s="54"/>
      <c r="C17" s="10" t="s">
        <v>60</v>
      </c>
      <c r="D17" s="16"/>
      <c r="E17" s="13">
        <v>5</v>
      </c>
      <c r="F17" s="103">
        <v>5</v>
      </c>
      <c r="G17" s="57">
        <f>0.7*Max!L4</f>
        <v>0</v>
      </c>
      <c r="H17" s="58"/>
      <c r="I17" s="59"/>
      <c r="J17" s="59"/>
      <c r="K17" s="59"/>
      <c r="L17" s="59"/>
      <c r="M17" s="54"/>
      <c r="N17" s="54"/>
      <c r="O17" s="54"/>
      <c r="P17" s="54"/>
      <c r="Q17" s="54"/>
      <c r="R17" s="5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1.25" customHeight="1" thickBot="1" x14ac:dyDescent="0.25">
      <c r="B18" s="70" t="s">
        <v>22</v>
      </c>
      <c r="C18" s="68" t="s">
        <v>23</v>
      </c>
      <c r="D18" s="59"/>
      <c r="E18" s="71">
        <v>3</v>
      </c>
      <c r="F18" s="112">
        <v>10</v>
      </c>
      <c r="G18" s="57"/>
      <c r="H18" s="58"/>
      <c r="I18" s="59"/>
      <c r="J18" s="59"/>
      <c r="K18" s="54"/>
      <c r="L18" s="54"/>
      <c r="M18" s="54"/>
      <c r="N18" s="54"/>
      <c r="O18" s="54"/>
      <c r="P18" s="54"/>
      <c r="Q18" s="54"/>
      <c r="R18" s="5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1.25" customHeight="1" thickBot="1" x14ac:dyDescent="0.25">
      <c r="B19" s="70" t="s">
        <v>22</v>
      </c>
      <c r="C19" s="68" t="s">
        <v>24</v>
      </c>
      <c r="D19" s="59"/>
      <c r="E19" s="71">
        <v>3</v>
      </c>
      <c r="F19" s="112">
        <v>10</v>
      </c>
      <c r="G19" s="57"/>
      <c r="H19" s="58"/>
      <c r="I19" s="59"/>
      <c r="J19" s="59"/>
      <c r="K19" s="54"/>
      <c r="L19" s="54"/>
      <c r="M19" s="54"/>
      <c r="N19" s="54"/>
      <c r="O19" s="54"/>
      <c r="P19" s="54"/>
      <c r="Q19" s="54"/>
      <c r="R19" s="5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1.25" customHeight="1" thickBot="1" x14ac:dyDescent="0.25">
      <c r="B20" s="54"/>
      <c r="C20" s="64" t="s">
        <v>8</v>
      </c>
      <c r="D20" s="65"/>
      <c r="E20" s="66">
        <v>3</v>
      </c>
      <c r="F20" s="109">
        <v>10</v>
      </c>
      <c r="G20" s="60"/>
      <c r="H20" s="58"/>
      <c r="I20" s="59"/>
      <c r="J20" s="59"/>
      <c r="K20" s="54"/>
      <c r="L20" s="54"/>
      <c r="M20" s="54"/>
      <c r="N20" s="54"/>
      <c r="O20" s="54"/>
      <c r="P20" s="54"/>
      <c r="Q20" s="54"/>
      <c r="R20" s="5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1.25" customHeight="1" thickBot="1" x14ac:dyDescent="0.25">
      <c r="B21" s="54"/>
      <c r="C21" s="54"/>
      <c r="D21" s="54"/>
      <c r="E21" s="72"/>
      <c r="F21" s="72"/>
      <c r="G21" s="61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1.25" customHeight="1" thickBot="1" x14ac:dyDescent="0.25">
      <c r="B22" s="3" t="s">
        <v>25</v>
      </c>
      <c r="C22" s="101" t="s">
        <v>2</v>
      </c>
      <c r="D22" s="101" t="s">
        <v>3</v>
      </c>
      <c r="E22" s="101" t="s">
        <v>4</v>
      </c>
      <c r="F22" s="101" t="s">
        <v>5</v>
      </c>
      <c r="G22" s="53" t="s">
        <v>7</v>
      </c>
      <c r="H22" s="148" t="s">
        <v>35</v>
      </c>
      <c r="I22" s="149"/>
      <c r="J22" s="149"/>
      <c r="K22" s="149"/>
      <c r="L22" s="150"/>
      <c r="M22" s="54"/>
      <c r="N22" s="54"/>
      <c r="O22" s="54"/>
      <c r="P22" s="54"/>
      <c r="Q22" s="54"/>
      <c r="R22" s="54"/>
      <c r="S22" s="146"/>
      <c r="T22" s="146"/>
      <c r="U22" s="146"/>
      <c r="V22" s="146"/>
      <c r="W22" s="146"/>
      <c r="X22" s="4"/>
      <c r="Y22" s="4"/>
      <c r="Z22" s="4"/>
      <c r="AA22" s="4"/>
      <c r="AB22" s="4"/>
      <c r="AC22" s="4"/>
    </row>
    <row r="23" spans="2:29" ht="11.25" customHeight="1" thickBot="1" x14ac:dyDescent="0.25">
      <c r="B23" s="17" t="s">
        <v>1</v>
      </c>
      <c r="C23" s="18" t="s">
        <v>11</v>
      </c>
      <c r="D23" s="7"/>
      <c r="E23" s="21">
        <v>1</v>
      </c>
      <c r="F23" s="113" t="s">
        <v>56</v>
      </c>
      <c r="G23" s="55">
        <f>0.85*Max!J4</f>
        <v>0</v>
      </c>
      <c r="H23" s="56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1.25" customHeight="1" x14ac:dyDescent="0.2">
      <c r="B24" s="54"/>
      <c r="C24" s="22" t="s">
        <v>65</v>
      </c>
      <c r="D24" s="11"/>
      <c r="E24" s="153" t="s">
        <v>68</v>
      </c>
      <c r="F24" s="114">
        <v>5</v>
      </c>
      <c r="G24" s="57">
        <f>0.85*G23</f>
        <v>0</v>
      </c>
      <c r="H24" s="58"/>
      <c r="I24" s="59"/>
      <c r="J24" s="59"/>
      <c r="K24" s="73"/>
      <c r="L24" s="129"/>
      <c r="M24" s="54"/>
      <c r="N24" s="54"/>
      <c r="O24" s="54"/>
      <c r="P24" s="54"/>
      <c r="Q24" s="54"/>
      <c r="R24" s="5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1.25" customHeight="1" x14ac:dyDescent="0.2">
      <c r="B25" s="54"/>
      <c r="C25" s="22" t="s">
        <v>66</v>
      </c>
      <c r="D25" s="11"/>
      <c r="E25" s="23" t="s">
        <v>14</v>
      </c>
      <c r="F25" s="107" t="s">
        <v>26</v>
      </c>
      <c r="G25" s="57">
        <f>0.85*Max!M4</f>
        <v>0</v>
      </c>
      <c r="H25" s="58"/>
      <c r="I25" s="59"/>
      <c r="J25" s="59"/>
      <c r="K25" s="59"/>
      <c r="L25" s="88"/>
      <c r="M25" s="54"/>
      <c r="N25" s="54"/>
      <c r="O25" s="54"/>
      <c r="P25" s="54"/>
      <c r="Q25" s="54"/>
      <c r="R25" s="5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1.25" customHeight="1" x14ac:dyDescent="0.2">
      <c r="B26" s="54"/>
      <c r="C26" s="68" t="s">
        <v>27</v>
      </c>
      <c r="D26" s="59"/>
      <c r="E26" s="69" t="s">
        <v>14</v>
      </c>
      <c r="F26" s="112">
        <v>10</v>
      </c>
      <c r="G26" s="57"/>
      <c r="H26" s="58"/>
      <c r="I26" s="59"/>
      <c r="J26" s="59"/>
      <c r="K26" s="59"/>
      <c r="L26" s="59"/>
      <c r="M26" s="54"/>
      <c r="N26" s="54"/>
      <c r="O26" s="54"/>
      <c r="P26" s="54"/>
      <c r="Q26" s="54"/>
      <c r="R26" s="5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2:29" ht="11.25" customHeight="1" thickBot="1" x14ac:dyDescent="0.25">
      <c r="B27" s="54"/>
      <c r="C27" s="64" t="s">
        <v>16</v>
      </c>
      <c r="D27" s="65"/>
      <c r="E27" s="67" t="s">
        <v>26</v>
      </c>
      <c r="F27" s="109">
        <v>10</v>
      </c>
      <c r="G27" s="60"/>
      <c r="H27" s="58"/>
      <c r="I27" s="59"/>
      <c r="J27" s="59"/>
      <c r="K27" s="54"/>
      <c r="L27" s="54"/>
      <c r="M27" s="54"/>
      <c r="N27" s="54"/>
      <c r="O27" s="54"/>
      <c r="P27" s="54"/>
      <c r="Q27" s="54"/>
      <c r="R27" s="5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2:29" ht="11.25" customHeight="1" thickBot="1" x14ac:dyDescent="0.25">
      <c r="B28" s="63"/>
      <c r="C28" s="147"/>
      <c r="D28" s="147"/>
      <c r="E28" s="147"/>
      <c r="F28" s="147"/>
      <c r="G28" s="61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2:29" ht="11.25" customHeight="1" thickBot="1" x14ac:dyDescent="0.25">
      <c r="B29" s="110" t="s">
        <v>10</v>
      </c>
      <c r="C29" s="6" t="s">
        <v>61</v>
      </c>
      <c r="D29" s="25"/>
      <c r="E29" s="26" t="s">
        <v>14</v>
      </c>
      <c r="F29" s="115" t="s">
        <v>26</v>
      </c>
      <c r="G29" s="62">
        <f>0.75*Max!I4</f>
        <v>0</v>
      </c>
      <c r="H29" s="58"/>
      <c r="I29" s="59"/>
      <c r="J29" s="59"/>
      <c r="K29" s="59"/>
      <c r="L29" s="59"/>
      <c r="M29" s="54"/>
      <c r="N29" s="54"/>
      <c r="O29" s="54"/>
      <c r="P29" s="54"/>
      <c r="Q29" s="54"/>
      <c r="R29" s="5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2:29" ht="11.25" customHeight="1" x14ac:dyDescent="0.2">
      <c r="B30" s="54"/>
      <c r="C30" s="10" t="s">
        <v>62</v>
      </c>
      <c r="D30" s="96"/>
      <c r="E30" s="27" t="s">
        <v>14</v>
      </c>
      <c r="F30" s="116" t="s">
        <v>64</v>
      </c>
      <c r="G30" s="57">
        <f>0.85*Max!K4</f>
        <v>0</v>
      </c>
      <c r="H30" s="58"/>
      <c r="I30" s="59"/>
      <c r="J30" s="59"/>
      <c r="K30" s="59"/>
      <c r="L30" s="59"/>
      <c r="M30" s="54"/>
      <c r="N30" s="54"/>
      <c r="O30" s="54"/>
      <c r="P30" s="54"/>
      <c r="Q30" s="54"/>
      <c r="R30" s="5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1.25" customHeight="1" x14ac:dyDescent="0.2">
      <c r="B31" s="54"/>
      <c r="C31" s="10" t="s">
        <v>28</v>
      </c>
      <c r="D31" s="16"/>
      <c r="E31" s="13">
        <v>3</v>
      </c>
      <c r="F31" s="116" t="s">
        <v>29</v>
      </c>
      <c r="G31" s="57"/>
      <c r="H31" s="58"/>
      <c r="I31" s="59"/>
      <c r="J31" s="59"/>
      <c r="K31" s="54"/>
      <c r="L31" s="54"/>
      <c r="M31" s="54"/>
      <c r="N31" s="54"/>
      <c r="O31" s="54"/>
      <c r="P31" s="54"/>
      <c r="Q31" s="54"/>
      <c r="R31" s="5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1.25" customHeight="1" thickBot="1" x14ac:dyDescent="0.25">
      <c r="B32" s="54"/>
      <c r="C32" s="64" t="s">
        <v>30</v>
      </c>
      <c r="D32" s="65"/>
      <c r="E32" s="67" t="s">
        <v>14</v>
      </c>
      <c r="F32" s="104" t="s">
        <v>9</v>
      </c>
      <c r="G32" s="60"/>
      <c r="H32" s="58"/>
      <c r="I32" s="59"/>
      <c r="J32" s="59"/>
      <c r="K32" s="59"/>
      <c r="L32" s="59"/>
      <c r="M32" s="54"/>
      <c r="N32" s="54"/>
      <c r="O32" s="54"/>
      <c r="P32" s="54"/>
      <c r="Q32" s="54"/>
      <c r="R32" s="5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2:29" ht="11.25" customHeight="1" x14ac:dyDescent="0.2">
      <c r="B33" s="63"/>
      <c r="C33" s="147"/>
      <c r="D33" s="147"/>
      <c r="E33" s="147"/>
      <c r="F33" s="147"/>
      <c r="G33" s="61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2:29" ht="11.25" customHeight="1" thickBot="1" x14ac:dyDescent="0.25">
      <c r="B34" s="63"/>
      <c r="C34" s="151"/>
      <c r="D34" s="151"/>
      <c r="E34" s="151"/>
      <c r="F34" s="151"/>
      <c r="G34" s="61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2:29" ht="11.25" customHeight="1" thickBot="1" x14ac:dyDescent="0.25">
      <c r="B35" s="105" t="s">
        <v>18</v>
      </c>
      <c r="C35" s="18" t="s">
        <v>11</v>
      </c>
      <c r="D35" s="19" t="s">
        <v>58</v>
      </c>
      <c r="E35" s="20" t="s">
        <v>12</v>
      </c>
      <c r="F35" s="106">
        <v>3</v>
      </c>
      <c r="G35" s="62">
        <f>0.6*Max!J4</f>
        <v>0</v>
      </c>
      <c r="H35" s="58"/>
      <c r="I35" s="59"/>
      <c r="J35" s="59"/>
      <c r="K35" s="59"/>
      <c r="L35" s="59"/>
      <c r="M35" s="59"/>
      <c r="N35" s="59"/>
      <c r="O35" s="59"/>
      <c r="P35" s="59"/>
      <c r="Q35" s="59"/>
      <c r="R35" s="6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2:29" ht="11.25" customHeight="1" x14ac:dyDescent="0.2">
      <c r="B36" s="54"/>
      <c r="C36" s="22" t="s">
        <v>66</v>
      </c>
      <c r="D36" s="96"/>
      <c r="E36" s="23" t="s">
        <v>14</v>
      </c>
      <c r="F36" s="107" t="s">
        <v>59</v>
      </c>
      <c r="G36" s="57">
        <f>0.75*Max!M4</f>
        <v>0</v>
      </c>
      <c r="H36" s="58"/>
      <c r="I36" s="59"/>
      <c r="J36" s="59"/>
      <c r="K36" s="59"/>
      <c r="L36" s="59"/>
      <c r="M36" s="54"/>
      <c r="N36" s="54"/>
      <c r="O36" s="54"/>
      <c r="P36" s="54"/>
      <c r="Q36" s="54"/>
      <c r="R36" s="5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2:29" ht="11.25" customHeight="1" x14ac:dyDescent="0.2">
      <c r="B37" s="54"/>
      <c r="C37" s="68" t="s">
        <v>17</v>
      </c>
      <c r="D37" s="59"/>
      <c r="E37" s="69" t="s">
        <v>14</v>
      </c>
      <c r="F37" s="108" t="s">
        <v>15</v>
      </c>
      <c r="G37" s="57"/>
      <c r="H37" s="58"/>
      <c r="I37" s="59"/>
      <c r="J37" s="59"/>
      <c r="K37" s="59"/>
      <c r="L37" s="59"/>
      <c r="M37" s="54"/>
      <c r="N37" s="54"/>
      <c r="O37" s="54"/>
      <c r="P37" s="54"/>
      <c r="Q37" s="54"/>
      <c r="R37" s="5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1.25" customHeight="1" thickBot="1" x14ac:dyDescent="0.25">
      <c r="B38" s="54"/>
      <c r="C38" s="64" t="s">
        <v>16</v>
      </c>
      <c r="D38" s="65"/>
      <c r="E38" s="67" t="s">
        <v>26</v>
      </c>
      <c r="F38" s="109">
        <v>10</v>
      </c>
      <c r="G38" s="60"/>
      <c r="H38" s="58"/>
      <c r="I38" s="59"/>
      <c r="J38" s="59"/>
      <c r="K38" s="54"/>
      <c r="L38" s="54"/>
      <c r="M38" s="54"/>
      <c r="N38" s="54"/>
      <c r="O38" s="54"/>
      <c r="P38" s="54"/>
      <c r="Q38" s="54"/>
      <c r="R38" s="5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3" customHeight="1" x14ac:dyDescent="0.2">
      <c r="E39" s="1"/>
      <c r="F39" s="1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</sheetData>
  <mergeCells count="10">
    <mergeCell ref="C28:F28"/>
    <mergeCell ref="C13:F13"/>
    <mergeCell ref="C14:F14"/>
    <mergeCell ref="C33:F33"/>
    <mergeCell ref="C34:F34"/>
    <mergeCell ref="S2:W2"/>
    <mergeCell ref="S22:W22"/>
    <mergeCell ref="C8:F8"/>
    <mergeCell ref="H2:L2"/>
    <mergeCell ref="H22:L2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9"/>
  <sheetViews>
    <sheetView workbookViewId="0">
      <selection activeCell="B1" sqref="B1"/>
    </sheetView>
  </sheetViews>
  <sheetFormatPr defaultColWidth="7.7109375" defaultRowHeight="15" customHeight="1" x14ac:dyDescent="0.2"/>
  <cols>
    <col min="1" max="1" width="0.42578125" style="1" customWidth="1"/>
    <col min="2" max="2" width="7.7109375" style="1"/>
    <col min="3" max="3" width="13.7109375" style="1" customWidth="1"/>
    <col min="4" max="4" width="8.5703125" style="1" customWidth="1"/>
    <col min="5" max="5" width="5.140625" style="1" customWidth="1"/>
    <col min="6" max="6" width="5.42578125" style="1" customWidth="1"/>
    <col min="7" max="7" width="5.7109375" style="28" customWidth="1"/>
    <col min="8" max="18" width="3" style="1" customWidth="1"/>
    <col min="19" max="19" width="0.42578125" style="1" customWidth="1"/>
    <col min="20" max="16384" width="7.7109375" style="1"/>
  </cols>
  <sheetData>
    <row r="1" spans="1:27" ht="5.0999999999999996" customHeight="1" thickBot="1" x14ac:dyDescent="0.25">
      <c r="A1" s="54"/>
    </row>
    <row r="2" spans="1:27" ht="11.25" customHeight="1" thickBot="1" x14ac:dyDescent="0.25">
      <c r="B2" s="3" t="s">
        <v>31</v>
      </c>
      <c r="C2" s="101" t="s">
        <v>2</v>
      </c>
      <c r="D2" s="101" t="s">
        <v>3</v>
      </c>
      <c r="E2" s="101" t="s">
        <v>4</v>
      </c>
      <c r="F2" s="101" t="s">
        <v>5</v>
      </c>
      <c r="G2" s="53" t="s">
        <v>7</v>
      </c>
      <c r="H2" s="148" t="s">
        <v>35</v>
      </c>
      <c r="I2" s="149"/>
      <c r="J2" s="149"/>
      <c r="K2" s="149"/>
      <c r="L2" s="150"/>
      <c r="M2" s="54"/>
      <c r="N2" s="54"/>
      <c r="O2" s="54"/>
      <c r="P2" s="54"/>
      <c r="Q2" s="54"/>
      <c r="R2" s="54"/>
      <c r="S2" s="146"/>
      <c r="T2" s="146"/>
      <c r="U2" s="146"/>
      <c r="V2" s="146"/>
      <c r="W2" s="4"/>
      <c r="X2" s="4"/>
      <c r="Y2" s="4"/>
      <c r="Z2" s="4"/>
      <c r="AA2" s="4"/>
    </row>
    <row r="3" spans="1:27" ht="11.25" customHeight="1" thickBot="1" x14ac:dyDescent="0.25">
      <c r="B3" s="5" t="s">
        <v>1</v>
      </c>
      <c r="C3" s="6" t="s">
        <v>21</v>
      </c>
      <c r="D3" s="7"/>
      <c r="E3" s="8">
        <v>1</v>
      </c>
      <c r="F3" s="102" t="s">
        <v>57</v>
      </c>
      <c r="G3" s="55">
        <f>0.9*Max!I4</f>
        <v>0</v>
      </c>
      <c r="H3" s="56"/>
      <c r="I3" s="54"/>
      <c r="J3" s="54"/>
      <c r="K3" s="54"/>
      <c r="L3" s="54"/>
      <c r="M3" s="54"/>
      <c r="N3" s="54"/>
      <c r="O3" s="54"/>
      <c r="P3" s="54"/>
      <c r="Q3" s="54"/>
      <c r="R3" s="54"/>
      <c r="S3" s="4"/>
      <c r="T3" s="4"/>
      <c r="U3" s="4"/>
      <c r="V3" s="4"/>
      <c r="W3" s="4"/>
      <c r="X3" s="4"/>
      <c r="Y3" s="4"/>
      <c r="Z3" s="4"/>
      <c r="AA3" s="4"/>
    </row>
    <row r="4" spans="1:27" ht="11.25" customHeight="1" x14ac:dyDescent="0.2">
      <c r="B4" s="54"/>
      <c r="C4" s="10" t="s">
        <v>63</v>
      </c>
      <c r="D4" s="11"/>
      <c r="E4" s="152" t="s">
        <v>69</v>
      </c>
      <c r="F4" s="103">
        <v>3</v>
      </c>
      <c r="G4" s="57">
        <f>0.8*G3</f>
        <v>0</v>
      </c>
      <c r="H4" s="58"/>
      <c r="I4" s="59"/>
      <c r="J4" s="59"/>
      <c r="K4" s="59"/>
      <c r="L4" s="59"/>
      <c r="M4" s="54"/>
      <c r="N4" s="54"/>
      <c r="O4" s="54"/>
      <c r="P4" s="54"/>
      <c r="Q4" s="54"/>
      <c r="R4" s="54"/>
      <c r="S4" s="4"/>
      <c r="T4" s="4"/>
      <c r="U4" s="4"/>
      <c r="V4" s="4"/>
      <c r="W4" s="4"/>
      <c r="X4" s="4"/>
      <c r="Y4" s="4"/>
      <c r="Z4" s="4"/>
      <c r="AA4" s="4"/>
    </row>
    <row r="5" spans="1:27" ht="11.25" customHeight="1" x14ac:dyDescent="0.2">
      <c r="B5" s="54"/>
      <c r="C5" s="14" t="s">
        <v>6</v>
      </c>
      <c r="D5" s="15"/>
      <c r="E5" s="12">
        <v>5</v>
      </c>
      <c r="F5" s="103">
        <v>3</v>
      </c>
      <c r="G5" s="57">
        <f>0.7*Max!K4</f>
        <v>0</v>
      </c>
      <c r="H5" s="58"/>
      <c r="I5" s="59"/>
      <c r="J5" s="59"/>
      <c r="K5" s="59"/>
      <c r="L5" s="59"/>
      <c r="M5" s="54"/>
      <c r="N5" s="54"/>
      <c r="O5" s="54"/>
      <c r="P5" s="54"/>
      <c r="Q5" s="54"/>
      <c r="R5" s="54"/>
      <c r="S5" s="4"/>
      <c r="T5" s="4"/>
      <c r="U5" s="4"/>
      <c r="V5" s="4"/>
      <c r="W5" s="4"/>
      <c r="X5" s="4"/>
      <c r="Y5" s="4"/>
      <c r="Z5" s="4"/>
      <c r="AA5" s="4"/>
    </row>
    <row r="6" spans="1:27" ht="11.25" customHeight="1" x14ac:dyDescent="0.2">
      <c r="B6" s="54"/>
      <c r="C6" s="10" t="s">
        <v>28</v>
      </c>
      <c r="D6" s="16"/>
      <c r="E6" s="13">
        <v>3</v>
      </c>
      <c r="F6" s="103">
        <v>10</v>
      </c>
      <c r="G6" s="57"/>
      <c r="H6" s="58"/>
      <c r="I6" s="59"/>
      <c r="J6" s="59"/>
      <c r="K6" s="54"/>
      <c r="L6" s="54"/>
      <c r="M6" s="54"/>
      <c r="N6" s="54"/>
      <c r="O6" s="54"/>
      <c r="P6" s="54"/>
      <c r="Q6" s="54"/>
      <c r="R6" s="54"/>
      <c r="S6" s="4"/>
      <c r="T6" s="4"/>
      <c r="U6" s="4"/>
      <c r="V6" s="4"/>
      <c r="W6" s="4"/>
      <c r="X6" s="4"/>
      <c r="Y6" s="4"/>
      <c r="Z6" s="4"/>
      <c r="AA6" s="4"/>
    </row>
    <row r="7" spans="1:27" ht="11.25" customHeight="1" thickBot="1" x14ac:dyDescent="0.25">
      <c r="B7" s="54"/>
      <c r="C7" s="64" t="s">
        <v>8</v>
      </c>
      <c r="D7" s="65"/>
      <c r="E7" s="66">
        <v>5</v>
      </c>
      <c r="F7" s="104" t="s">
        <v>9</v>
      </c>
      <c r="G7" s="60"/>
      <c r="H7" s="58"/>
      <c r="I7" s="59"/>
      <c r="J7" s="59"/>
      <c r="K7" s="59"/>
      <c r="L7" s="59"/>
      <c r="M7" s="54"/>
      <c r="N7" s="54"/>
      <c r="O7" s="54"/>
      <c r="P7" s="54"/>
      <c r="Q7" s="54"/>
      <c r="R7" s="54"/>
      <c r="S7" s="4"/>
      <c r="T7" s="4"/>
      <c r="U7" s="4"/>
      <c r="V7" s="4"/>
      <c r="W7" s="4"/>
      <c r="X7" s="4"/>
      <c r="Y7" s="4"/>
      <c r="Z7" s="4"/>
      <c r="AA7" s="4"/>
    </row>
    <row r="8" spans="1:27" ht="11.25" customHeight="1" thickBot="1" x14ac:dyDescent="0.25">
      <c r="B8" s="63"/>
      <c r="C8" s="147"/>
      <c r="D8" s="147"/>
      <c r="E8" s="147"/>
      <c r="F8" s="147"/>
      <c r="G8" s="61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4"/>
      <c r="T8" s="4"/>
      <c r="U8" s="4"/>
      <c r="V8" s="4"/>
      <c r="W8" s="4"/>
      <c r="X8" s="4"/>
      <c r="Y8" s="4"/>
      <c r="Z8" s="4"/>
      <c r="AA8" s="4"/>
    </row>
    <row r="9" spans="1:27" ht="11.25" customHeight="1" thickBot="1" x14ac:dyDescent="0.25">
      <c r="B9" s="105" t="s">
        <v>10</v>
      </c>
      <c r="C9" s="18" t="s">
        <v>11</v>
      </c>
      <c r="D9" s="19" t="s">
        <v>58</v>
      </c>
      <c r="E9" s="20" t="s">
        <v>12</v>
      </c>
      <c r="F9" s="106">
        <v>3</v>
      </c>
      <c r="G9" s="62">
        <f>0.6*Max!J4</f>
        <v>0</v>
      </c>
      <c r="H9" s="58"/>
      <c r="I9" s="59"/>
      <c r="J9" s="59"/>
      <c r="K9" s="59"/>
      <c r="L9" s="59"/>
      <c r="M9" s="59"/>
      <c r="N9" s="59"/>
      <c r="O9" s="59"/>
      <c r="P9" s="59"/>
      <c r="Q9" s="59"/>
      <c r="R9" s="63"/>
      <c r="S9" s="4"/>
      <c r="T9" s="4"/>
      <c r="U9" s="4"/>
      <c r="V9" s="4"/>
      <c r="W9" s="4"/>
      <c r="X9" s="4"/>
      <c r="Y9" s="4"/>
      <c r="Z9" s="4"/>
      <c r="AA9" s="4"/>
    </row>
    <row r="10" spans="1:27" ht="11.25" customHeight="1" x14ac:dyDescent="0.2">
      <c r="B10" s="54"/>
      <c r="C10" s="22" t="s">
        <v>66</v>
      </c>
      <c r="D10" s="96"/>
      <c r="E10" s="23" t="s">
        <v>14</v>
      </c>
      <c r="F10" s="107" t="s">
        <v>59</v>
      </c>
      <c r="G10" s="57">
        <f>0.75*Max!M4</f>
        <v>0</v>
      </c>
      <c r="H10" s="58"/>
      <c r="I10" s="59"/>
      <c r="J10" s="59"/>
      <c r="K10" s="59"/>
      <c r="L10" s="59"/>
      <c r="M10" s="54"/>
      <c r="N10" s="54"/>
      <c r="O10" s="54"/>
      <c r="P10" s="54"/>
      <c r="Q10" s="54"/>
      <c r="R10" s="54"/>
      <c r="S10" s="4"/>
      <c r="T10" s="4"/>
      <c r="U10" s="4"/>
      <c r="V10" s="4"/>
      <c r="W10" s="4"/>
      <c r="X10" s="4"/>
      <c r="Y10" s="4"/>
      <c r="Z10" s="4"/>
      <c r="AA10" s="4"/>
    </row>
    <row r="11" spans="1:27" ht="11.25" customHeight="1" x14ac:dyDescent="0.2">
      <c r="B11" s="54"/>
      <c r="C11" s="68" t="s">
        <v>17</v>
      </c>
      <c r="D11" s="59"/>
      <c r="E11" s="69" t="s">
        <v>14</v>
      </c>
      <c r="F11" s="108" t="s">
        <v>15</v>
      </c>
      <c r="G11" s="57"/>
      <c r="H11" s="58"/>
      <c r="I11" s="59"/>
      <c r="J11" s="59"/>
      <c r="K11" s="59"/>
      <c r="L11" s="59"/>
      <c r="M11" s="54"/>
      <c r="N11" s="54"/>
      <c r="O11" s="54"/>
      <c r="P11" s="54"/>
      <c r="Q11" s="54"/>
      <c r="R11" s="54"/>
      <c r="S11" s="4"/>
      <c r="T11" s="4"/>
      <c r="U11" s="4"/>
      <c r="V11" s="4"/>
      <c r="W11" s="4"/>
      <c r="X11" s="4"/>
      <c r="Y11" s="4"/>
      <c r="Z11" s="4"/>
      <c r="AA11" s="4"/>
    </row>
    <row r="12" spans="1:27" ht="11.25" customHeight="1" thickBot="1" x14ac:dyDescent="0.25">
      <c r="B12" s="54"/>
      <c r="C12" s="64" t="s">
        <v>16</v>
      </c>
      <c r="D12" s="65"/>
      <c r="E12" s="67" t="s">
        <v>26</v>
      </c>
      <c r="F12" s="109">
        <v>10</v>
      </c>
      <c r="G12" s="60"/>
      <c r="H12" s="58"/>
      <c r="I12" s="59"/>
      <c r="J12" s="59"/>
      <c r="K12" s="54"/>
      <c r="L12" s="54"/>
      <c r="M12" s="54"/>
      <c r="N12" s="54"/>
      <c r="O12" s="54"/>
      <c r="P12" s="54"/>
      <c r="Q12" s="54"/>
      <c r="R12" s="54"/>
      <c r="S12" s="4"/>
      <c r="T12" s="4"/>
      <c r="U12" s="4"/>
      <c r="V12" s="4"/>
      <c r="W12" s="4"/>
      <c r="X12" s="4"/>
      <c r="Y12" s="4"/>
      <c r="Z12" s="4"/>
      <c r="AA12" s="4"/>
    </row>
    <row r="13" spans="1:27" ht="11.25" customHeight="1" x14ac:dyDescent="0.2">
      <c r="B13" s="63"/>
      <c r="C13" s="147"/>
      <c r="D13" s="147"/>
      <c r="E13" s="147"/>
      <c r="F13" s="147"/>
      <c r="G13" s="61"/>
      <c r="H13" s="54"/>
      <c r="I13" s="54"/>
      <c r="J13" s="54"/>
      <c r="K13" s="54"/>
      <c r="L13" s="54"/>
      <c r="M13" s="63"/>
      <c r="N13" s="54"/>
      <c r="O13" s="54"/>
      <c r="P13" s="54"/>
      <c r="Q13" s="54"/>
      <c r="R13" s="54"/>
      <c r="S13" s="4"/>
      <c r="T13" s="4"/>
      <c r="U13" s="4"/>
      <c r="V13" s="4"/>
      <c r="W13" s="4"/>
      <c r="X13" s="4"/>
      <c r="Y13" s="4"/>
      <c r="Z13" s="4"/>
      <c r="AA13" s="4"/>
    </row>
    <row r="14" spans="1:27" ht="11.25" customHeight="1" thickBot="1" x14ac:dyDescent="0.25">
      <c r="B14" s="63"/>
      <c r="C14" s="151"/>
      <c r="D14" s="151"/>
      <c r="E14" s="151"/>
      <c r="F14" s="151"/>
      <c r="G14" s="61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4"/>
      <c r="T14" s="4"/>
      <c r="U14" s="4"/>
      <c r="V14" s="4"/>
      <c r="W14" s="4"/>
      <c r="X14" s="4"/>
      <c r="Y14" s="4"/>
      <c r="Z14" s="4"/>
      <c r="AA14" s="4"/>
    </row>
    <row r="15" spans="1:27" ht="11.25" customHeight="1" thickBot="1" x14ac:dyDescent="0.25">
      <c r="B15" s="110" t="s">
        <v>18</v>
      </c>
      <c r="C15" s="6" t="s">
        <v>19</v>
      </c>
      <c r="D15" s="98"/>
      <c r="E15" s="8">
        <v>5</v>
      </c>
      <c r="F15" s="111">
        <v>3</v>
      </c>
      <c r="G15" s="62">
        <f>0.75*Max!K4</f>
        <v>0</v>
      </c>
      <c r="H15" s="58"/>
      <c r="I15" s="59"/>
      <c r="J15" s="59"/>
      <c r="K15" s="59"/>
      <c r="L15" s="59"/>
      <c r="M15" s="54"/>
      <c r="N15" s="54"/>
      <c r="O15" s="54"/>
      <c r="P15" s="54"/>
      <c r="Q15" s="54"/>
      <c r="R15" s="54"/>
      <c r="S15" s="4"/>
      <c r="T15" s="4"/>
      <c r="U15" s="4"/>
      <c r="V15" s="4"/>
      <c r="W15" s="4"/>
      <c r="X15" s="4"/>
      <c r="Y15" s="4"/>
      <c r="Z15" s="4"/>
      <c r="AA15" s="4"/>
    </row>
    <row r="16" spans="1:27" ht="11.25" customHeight="1" x14ac:dyDescent="0.2">
      <c r="B16" s="54"/>
      <c r="C16" s="10" t="s">
        <v>67</v>
      </c>
      <c r="D16" s="16"/>
      <c r="E16" s="13">
        <v>3</v>
      </c>
      <c r="F16" s="103">
        <v>15</v>
      </c>
      <c r="G16" s="57"/>
      <c r="H16" s="58"/>
      <c r="I16" s="59"/>
      <c r="J16" s="59"/>
      <c r="K16" s="54"/>
      <c r="L16" s="54"/>
      <c r="M16" s="54"/>
      <c r="N16" s="54"/>
      <c r="O16" s="54"/>
      <c r="P16" s="54"/>
      <c r="Q16" s="54"/>
      <c r="R16" s="54"/>
      <c r="S16" s="4"/>
      <c r="T16" s="4"/>
      <c r="U16" s="4"/>
      <c r="V16" s="4"/>
      <c r="W16" s="4"/>
      <c r="X16" s="4"/>
      <c r="Y16" s="4"/>
      <c r="Z16" s="4"/>
      <c r="AA16" s="4"/>
    </row>
    <row r="17" spans="2:27" ht="11.25" customHeight="1" thickBot="1" x14ac:dyDescent="0.25">
      <c r="B17" s="54"/>
      <c r="C17" s="10" t="s">
        <v>60</v>
      </c>
      <c r="D17" s="99"/>
      <c r="E17" s="13">
        <v>5</v>
      </c>
      <c r="F17" s="103">
        <v>5</v>
      </c>
      <c r="G17" s="57">
        <f>0.7*Max!L4</f>
        <v>0</v>
      </c>
      <c r="H17" s="58"/>
      <c r="I17" s="59"/>
      <c r="J17" s="59"/>
      <c r="K17" s="59"/>
      <c r="L17" s="59"/>
      <c r="M17" s="54"/>
      <c r="N17" s="54"/>
      <c r="O17" s="54"/>
      <c r="P17" s="54"/>
      <c r="Q17" s="54"/>
      <c r="R17" s="54"/>
      <c r="S17" s="4"/>
      <c r="T17" s="4"/>
      <c r="U17" s="4"/>
      <c r="V17" s="4"/>
      <c r="W17" s="4"/>
      <c r="X17" s="4"/>
      <c r="Y17" s="4"/>
      <c r="Z17" s="4"/>
      <c r="AA17" s="4"/>
    </row>
    <row r="18" spans="2:27" ht="11.25" customHeight="1" thickBot="1" x14ac:dyDescent="0.25">
      <c r="B18" s="70" t="s">
        <v>22</v>
      </c>
      <c r="C18" s="68" t="s">
        <v>23</v>
      </c>
      <c r="D18" s="59"/>
      <c r="E18" s="71">
        <v>3</v>
      </c>
      <c r="F18" s="112">
        <v>10</v>
      </c>
      <c r="G18" s="57"/>
      <c r="H18" s="58"/>
      <c r="I18" s="59"/>
      <c r="J18" s="59"/>
      <c r="K18" s="54"/>
      <c r="L18" s="54"/>
      <c r="M18" s="54"/>
      <c r="N18" s="54"/>
      <c r="O18" s="54"/>
      <c r="P18" s="54"/>
      <c r="Q18" s="54"/>
      <c r="R18" s="54"/>
      <c r="S18" s="4"/>
      <c r="T18" s="4"/>
      <c r="U18" s="4"/>
      <c r="V18" s="4"/>
      <c r="W18" s="4"/>
      <c r="X18" s="4"/>
      <c r="Y18" s="4"/>
      <c r="Z18" s="4"/>
      <c r="AA18" s="4"/>
    </row>
    <row r="19" spans="2:27" ht="11.25" customHeight="1" thickBot="1" x14ac:dyDescent="0.25">
      <c r="B19" s="70" t="s">
        <v>22</v>
      </c>
      <c r="C19" s="68" t="s">
        <v>24</v>
      </c>
      <c r="D19" s="59"/>
      <c r="E19" s="71">
        <v>3</v>
      </c>
      <c r="F19" s="112">
        <v>10</v>
      </c>
      <c r="G19" s="57"/>
      <c r="H19" s="58"/>
      <c r="I19" s="59"/>
      <c r="J19" s="59"/>
      <c r="K19" s="54"/>
      <c r="L19" s="54"/>
      <c r="M19" s="54"/>
      <c r="N19" s="54"/>
      <c r="O19" s="54"/>
      <c r="P19" s="54"/>
      <c r="Q19" s="54"/>
      <c r="R19" s="54"/>
      <c r="S19" s="4"/>
      <c r="T19" s="4"/>
      <c r="U19" s="4"/>
      <c r="V19" s="4"/>
      <c r="W19" s="4"/>
      <c r="X19" s="4"/>
      <c r="Y19" s="4"/>
      <c r="Z19" s="4"/>
      <c r="AA19" s="4"/>
    </row>
    <row r="20" spans="2:27" ht="11.25" customHeight="1" thickBot="1" x14ac:dyDescent="0.25">
      <c r="B20" s="54"/>
      <c r="C20" s="64" t="s">
        <v>8</v>
      </c>
      <c r="D20" s="65"/>
      <c r="E20" s="66">
        <v>3</v>
      </c>
      <c r="F20" s="109">
        <v>10</v>
      </c>
      <c r="G20" s="60"/>
      <c r="H20" s="58"/>
      <c r="I20" s="59"/>
      <c r="J20" s="59"/>
      <c r="K20" s="54"/>
      <c r="L20" s="54"/>
      <c r="M20" s="54"/>
      <c r="N20" s="54"/>
      <c r="O20" s="54"/>
      <c r="P20" s="54"/>
      <c r="Q20" s="54"/>
      <c r="R20" s="54"/>
      <c r="S20" s="4"/>
      <c r="T20" s="4"/>
      <c r="U20" s="4"/>
      <c r="V20" s="4"/>
      <c r="W20" s="4"/>
      <c r="X20" s="4"/>
      <c r="Y20" s="4"/>
      <c r="Z20" s="4"/>
      <c r="AA20" s="4"/>
    </row>
    <row r="21" spans="2:27" ht="11.25" customHeight="1" thickBot="1" x14ac:dyDescent="0.25">
      <c r="B21" s="54"/>
      <c r="C21" s="54"/>
      <c r="D21" s="54"/>
      <c r="E21" s="72"/>
      <c r="F21" s="72"/>
      <c r="G21" s="61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4"/>
      <c r="T21" s="4"/>
      <c r="U21" s="4"/>
      <c r="V21" s="4"/>
      <c r="W21" s="4"/>
      <c r="X21" s="4"/>
      <c r="Y21" s="4"/>
      <c r="Z21" s="4"/>
      <c r="AA21" s="4"/>
    </row>
    <row r="22" spans="2:27" ht="11.25" customHeight="1" thickBot="1" x14ac:dyDescent="0.25">
      <c r="B22" s="3" t="s">
        <v>32</v>
      </c>
      <c r="C22" s="101" t="s">
        <v>2</v>
      </c>
      <c r="D22" s="101" t="s">
        <v>3</v>
      </c>
      <c r="E22" s="101" t="s">
        <v>4</v>
      </c>
      <c r="F22" s="101" t="s">
        <v>5</v>
      </c>
      <c r="G22" s="53" t="s">
        <v>7</v>
      </c>
      <c r="H22" s="148" t="s">
        <v>35</v>
      </c>
      <c r="I22" s="149"/>
      <c r="J22" s="149"/>
      <c r="K22" s="149"/>
      <c r="L22" s="150"/>
      <c r="M22" s="54"/>
      <c r="N22" s="54"/>
      <c r="O22" s="54"/>
      <c r="P22" s="54"/>
      <c r="Q22" s="54"/>
      <c r="R22" s="54"/>
      <c r="S22" s="146"/>
      <c r="T22" s="146"/>
      <c r="U22" s="146"/>
      <c r="V22" s="146"/>
      <c r="W22" s="4"/>
      <c r="X22" s="4"/>
      <c r="Y22" s="4"/>
      <c r="Z22" s="4"/>
      <c r="AA22" s="4"/>
    </row>
    <row r="23" spans="2:27" ht="11.25" customHeight="1" thickBot="1" x14ac:dyDescent="0.25">
      <c r="B23" s="17" t="s">
        <v>1</v>
      </c>
      <c r="C23" s="18" t="s">
        <v>11</v>
      </c>
      <c r="D23" s="7"/>
      <c r="E23" s="21">
        <v>1</v>
      </c>
      <c r="F23" s="113" t="s">
        <v>57</v>
      </c>
      <c r="G23" s="55">
        <f>0.9*Max!J4</f>
        <v>0</v>
      </c>
      <c r="H23" s="56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4"/>
      <c r="T23" s="4"/>
      <c r="U23" s="4"/>
      <c r="V23" s="4"/>
      <c r="W23" s="4"/>
      <c r="X23" s="4"/>
      <c r="Y23" s="4"/>
      <c r="Z23" s="4"/>
      <c r="AA23" s="4"/>
    </row>
    <row r="24" spans="2:27" ht="11.25" customHeight="1" x14ac:dyDescent="0.2">
      <c r="B24" s="54"/>
      <c r="C24" s="22" t="s">
        <v>65</v>
      </c>
      <c r="D24" s="11"/>
      <c r="E24" s="153" t="s">
        <v>69</v>
      </c>
      <c r="F24" s="114">
        <v>3</v>
      </c>
      <c r="G24" s="57">
        <f>0.85*G23</f>
        <v>0</v>
      </c>
      <c r="H24" s="58"/>
      <c r="I24" s="59"/>
      <c r="J24" s="59"/>
      <c r="K24" s="59"/>
      <c r="L24" s="59"/>
      <c r="M24" s="54"/>
      <c r="N24" s="54"/>
      <c r="O24" s="54"/>
      <c r="P24" s="54"/>
      <c r="Q24" s="54"/>
      <c r="R24" s="54"/>
      <c r="S24" s="4"/>
      <c r="T24" s="4"/>
      <c r="U24" s="4"/>
      <c r="V24" s="4"/>
      <c r="W24" s="4"/>
      <c r="X24" s="4"/>
      <c r="Y24" s="4"/>
      <c r="Z24" s="4"/>
      <c r="AA24" s="4"/>
    </row>
    <row r="25" spans="2:27" ht="11.25" customHeight="1" x14ac:dyDescent="0.2">
      <c r="B25" s="54"/>
      <c r="C25" s="22" t="s">
        <v>66</v>
      </c>
      <c r="D25" s="11"/>
      <c r="E25" s="23" t="s">
        <v>14</v>
      </c>
      <c r="F25" s="107" t="s">
        <v>26</v>
      </c>
      <c r="G25" s="57">
        <f>0.85*Max!M4</f>
        <v>0</v>
      </c>
      <c r="H25" s="58"/>
      <c r="I25" s="59"/>
      <c r="J25" s="59"/>
      <c r="K25" s="59"/>
      <c r="L25" s="59"/>
      <c r="M25" s="54"/>
      <c r="N25" s="54"/>
      <c r="O25" s="54"/>
      <c r="P25" s="54"/>
      <c r="Q25" s="54"/>
      <c r="R25" s="54"/>
      <c r="S25" s="4"/>
      <c r="T25" s="4"/>
      <c r="U25" s="4"/>
      <c r="V25" s="4"/>
      <c r="W25" s="4"/>
      <c r="X25" s="4"/>
      <c r="Y25" s="4"/>
      <c r="Z25" s="4"/>
      <c r="AA25" s="4"/>
    </row>
    <row r="26" spans="2:27" ht="11.25" customHeight="1" x14ac:dyDescent="0.2">
      <c r="B26" s="54"/>
      <c r="C26" s="68" t="s">
        <v>27</v>
      </c>
      <c r="D26" s="59"/>
      <c r="E26" s="69" t="s">
        <v>14</v>
      </c>
      <c r="F26" s="112">
        <v>10</v>
      </c>
      <c r="G26" s="57"/>
      <c r="H26" s="58"/>
      <c r="I26" s="59"/>
      <c r="J26" s="59"/>
      <c r="K26" s="59"/>
      <c r="L26" s="59"/>
      <c r="M26" s="54"/>
      <c r="N26" s="54"/>
      <c r="O26" s="54"/>
      <c r="P26" s="54"/>
      <c r="Q26" s="54"/>
      <c r="R26" s="54"/>
      <c r="S26" s="4"/>
      <c r="T26" s="4"/>
      <c r="U26" s="4"/>
      <c r="V26" s="4"/>
      <c r="W26" s="4"/>
      <c r="X26" s="4"/>
      <c r="Y26" s="4"/>
      <c r="Z26" s="4"/>
      <c r="AA26" s="4"/>
    </row>
    <row r="27" spans="2:27" ht="11.25" customHeight="1" thickBot="1" x14ac:dyDescent="0.25">
      <c r="B27" s="54"/>
      <c r="C27" s="64" t="s">
        <v>16</v>
      </c>
      <c r="D27" s="65"/>
      <c r="E27" s="67" t="s">
        <v>26</v>
      </c>
      <c r="F27" s="109">
        <v>10</v>
      </c>
      <c r="G27" s="60"/>
      <c r="H27" s="58"/>
      <c r="I27" s="59"/>
      <c r="J27" s="59"/>
      <c r="K27" s="54"/>
      <c r="L27" s="54"/>
      <c r="M27" s="54"/>
      <c r="N27" s="54"/>
      <c r="O27" s="54"/>
      <c r="P27" s="54"/>
      <c r="Q27" s="54"/>
      <c r="R27" s="54"/>
      <c r="S27" s="4"/>
      <c r="T27" s="4"/>
      <c r="U27" s="4"/>
      <c r="V27" s="4"/>
      <c r="W27" s="4"/>
      <c r="X27" s="4"/>
      <c r="Y27" s="4"/>
      <c r="Z27" s="4"/>
      <c r="AA27" s="4"/>
    </row>
    <row r="28" spans="2:27" ht="11.25" customHeight="1" thickBot="1" x14ac:dyDescent="0.25">
      <c r="B28" s="63"/>
      <c r="C28" s="147"/>
      <c r="D28" s="147"/>
      <c r="E28" s="147"/>
      <c r="F28" s="147"/>
      <c r="G28" s="61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4"/>
      <c r="T28" s="4"/>
      <c r="U28" s="4"/>
      <c r="V28" s="4"/>
      <c r="W28" s="4"/>
      <c r="X28" s="4"/>
      <c r="Y28" s="4"/>
      <c r="Z28" s="4"/>
      <c r="AA28" s="4"/>
    </row>
    <row r="29" spans="2:27" ht="11.25" customHeight="1" thickBot="1" x14ac:dyDescent="0.25">
      <c r="B29" s="110" t="s">
        <v>10</v>
      </c>
      <c r="C29" s="6" t="s">
        <v>61</v>
      </c>
      <c r="D29" s="25"/>
      <c r="E29" s="26" t="s">
        <v>14</v>
      </c>
      <c r="F29" s="115" t="s">
        <v>26</v>
      </c>
      <c r="G29" s="62">
        <f>0.75*Max!I4</f>
        <v>0</v>
      </c>
      <c r="H29" s="58"/>
      <c r="I29" s="59"/>
      <c r="J29" s="59"/>
      <c r="K29" s="59"/>
      <c r="L29" s="59"/>
      <c r="M29" s="54"/>
      <c r="N29" s="54"/>
      <c r="O29" s="54"/>
      <c r="P29" s="54"/>
      <c r="Q29" s="54"/>
      <c r="R29" s="54"/>
      <c r="S29" s="4"/>
      <c r="T29" s="4"/>
      <c r="U29" s="4"/>
      <c r="V29" s="4"/>
      <c r="W29" s="4"/>
      <c r="X29" s="4"/>
      <c r="Y29" s="4"/>
      <c r="Z29" s="4"/>
      <c r="AA29" s="4"/>
    </row>
    <row r="30" spans="2:27" ht="11.25" customHeight="1" x14ac:dyDescent="0.2">
      <c r="B30" s="54"/>
      <c r="C30" s="10" t="s">
        <v>62</v>
      </c>
      <c r="D30" s="96"/>
      <c r="E30" s="27" t="s">
        <v>14</v>
      </c>
      <c r="F30" s="116" t="s">
        <v>64</v>
      </c>
      <c r="G30" s="57">
        <f>0.925*Max!K4</f>
        <v>0</v>
      </c>
      <c r="H30" s="58"/>
      <c r="I30" s="59"/>
      <c r="J30" s="59"/>
      <c r="K30" s="59"/>
      <c r="L30" s="59"/>
      <c r="M30" s="54"/>
      <c r="N30" s="54"/>
      <c r="O30" s="54"/>
      <c r="P30" s="54"/>
      <c r="Q30" s="54"/>
      <c r="R30" s="54"/>
      <c r="S30" s="4"/>
      <c r="T30" s="4"/>
      <c r="U30" s="4"/>
      <c r="V30" s="4"/>
      <c r="W30" s="4"/>
      <c r="X30" s="4"/>
      <c r="Y30" s="4"/>
      <c r="Z30" s="4"/>
      <c r="AA30" s="4"/>
    </row>
    <row r="31" spans="2:27" ht="11.25" customHeight="1" x14ac:dyDescent="0.2">
      <c r="B31" s="54"/>
      <c r="C31" s="10" t="s">
        <v>28</v>
      </c>
      <c r="D31" s="16"/>
      <c r="E31" s="13">
        <v>3</v>
      </c>
      <c r="F31" s="116" t="s">
        <v>29</v>
      </c>
      <c r="G31" s="57"/>
      <c r="H31" s="58"/>
      <c r="I31" s="59"/>
      <c r="J31" s="59"/>
      <c r="K31" s="54"/>
      <c r="L31" s="54"/>
      <c r="M31" s="54"/>
      <c r="N31" s="54"/>
      <c r="O31" s="54"/>
      <c r="P31" s="54"/>
      <c r="Q31" s="54"/>
      <c r="R31" s="54"/>
      <c r="S31" s="4"/>
      <c r="T31" s="4"/>
      <c r="U31" s="4"/>
      <c r="V31" s="4"/>
      <c r="W31" s="4"/>
      <c r="X31" s="4"/>
      <c r="Y31" s="4"/>
      <c r="Z31" s="4"/>
      <c r="AA31" s="4"/>
    </row>
    <row r="32" spans="2:27" ht="11.25" customHeight="1" thickBot="1" x14ac:dyDescent="0.25">
      <c r="B32" s="54"/>
      <c r="C32" s="64" t="s">
        <v>30</v>
      </c>
      <c r="D32" s="65"/>
      <c r="E32" s="67" t="s">
        <v>14</v>
      </c>
      <c r="F32" s="104" t="s">
        <v>9</v>
      </c>
      <c r="G32" s="60"/>
      <c r="H32" s="58"/>
      <c r="I32" s="59"/>
      <c r="J32" s="59"/>
      <c r="K32" s="59"/>
      <c r="L32" s="59"/>
      <c r="M32" s="54"/>
      <c r="N32" s="54"/>
      <c r="O32" s="54"/>
      <c r="P32" s="54"/>
      <c r="Q32" s="54"/>
      <c r="R32" s="54"/>
      <c r="S32" s="4"/>
      <c r="T32" s="4"/>
      <c r="U32" s="4"/>
      <c r="V32" s="4"/>
      <c r="W32" s="4"/>
      <c r="X32" s="4"/>
      <c r="Y32" s="4"/>
      <c r="Z32" s="4"/>
      <c r="AA32" s="4"/>
    </row>
    <row r="33" spans="2:27" ht="11.25" customHeight="1" x14ac:dyDescent="0.2">
      <c r="B33" s="63"/>
      <c r="C33" s="147"/>
      <c r="D33" s="147"/>
      <c r="E33" s="147"/>
      <c r="F33" s="147"/>
      <c r="G33" s="61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4"/>
      <c r="T33" s="4"/>
      <c r="U33" s="4"/>
      <c r="V33" s="4"/>
      <c r="W33" s="4"/>
      <c r="X33" s="4"/>
      <c r="Y33" s="4"/>
      <c r="Z33" s="4"/>
      <c r="AA33" s="4"/>
    </row>
    <row r="34" spans="2:27" ht="11.25" customHeight="1" thickBot="1" x14ac:dyDescent="0.25">
      <c r="B34" s="63"/>
      <c r="C34" s="151"/>
      <c r="D34" s="151"/>
      <c r="E34" s="151"/>
      <c r="F34" s="151"/>
      <c r="G34" s="61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4"/>
      <c r="T34" s="4"/>
      <c r="U34" s="4"/>
      <c r="V34" s="4"/>
      <c r="W34" s="4"/>
      <c r="X34" s="4"/>
      <c r="Y34" s="4"/>
      <c r="Z34" s="4"/>
      <c r="AA34" s="4"/>
    </row>
    <row r="35" spans="2:27" ht="11.25" customHeight="1" thickBot="1" x14ac:dyDescent="0.25">
      <c r="B35" s="105" t="s">
        <v>18</v>
      </c>
      <c r="C35" s="18" t="s">
        <v>11</v>
      </c>
      <c r="D35" s="19" t="s">
        <v>58</v>
      </c>
      <c r="E35" s="20" t="s">
        <v>12</v>
      </c>
      <c r="F35" s="106">
        <v>3</v>
      </c>
      <c r="G35" s="62">
        <f>0.6*Max!J4</f>
        <v>0</v>
      </c>
      <c r="H35" s="58"/>
      <c r="I35" s="59"/>
      <c r="J35" s="59"/>
      <c r="K35" s="59"/>
      <c r="L35" s="59"/>
      <c r="M35" s="59"/>
      <c r="N35" s="59"/>
      <c r="O35" s="59"/>
      <c r="P35" s="59"/>
      <c r="Q35" s="59"/>
      <c r="R35" s="63"/>
      <c r="S35" s="4"/>
      <c r="T35" s="4"/>
      <c r="U35" s="4"/>
      <c r="V35" s="4"/>
      <c r="W35" s="4"/>
      <c r="X35" s="4"/>
      <c r="Y35" s="4"/>
      <c r="Z35" s="4"/>
      <c r="AA35" s="4"/>
    </row>
    <row r="36" spans="2:27" ht="11.25" customHeight="1" x14ac:dyDescent="0.2">
      <c r="B36" s="54"/>
      <c r="C36" s="22" t="s">
        <v>66</v>
      </c>
      <c r="D36" s="96"/>
      <c r="E36" s="23" t="s">
        <v>14</v>
      </c>
      <c r="F36" s="107" t="s">
        <v>59</v>
      </c>
      <c r="G36" s="57">
        <f>0.75*Max!M4</f>
        <v>0</v>
      </c>
      <c r="H36" s="58"/>
      <c r="I36" s="59"/>
      <c r="J36" s="59"/>
      <c r="K36" s="59"/>
      <c r="L36" s="59"/>
      <c r="M36" s="54"/>
      <c r="N36" s="54"/>
      <c r="O36" s="54"/>
      <c r="P36" s="54"/>
      <c r="Q36" s="54"/>
      <c r="R36" s="54"/>
      <c r="S36" s="4"/>
      <c r="T36" s="4"/>
      <c r="U36" s="4"/>
      <c r="V36" s="4"/>
      <c r="W36" s="4"/>
      <c r="X36" s="4"/>
      <c r="Y36" s="4"/>
      <c r="Z36" s="4"/>
      <c r="AA36" s="4"/>
    </row>
    <row r="37" spans="2:27" ht="11.25" customHeight="1" x14ac:dyDescent="0.2">
      <c r="B37" s="54"/>
      <c r="C37" s="68" t="s">
        <v>17</v>
      </c>
      <c r="D37" s="59"/>
      <c r="E37" s="69" t="s">
        <v>14</v>
      </c>
      <c r="F37" s="108" t="s">
        <v>15</v>
      </c>
      <c r="G37" s="57"/>
      <c r="H37" s="58"/>
      <c r="I37" s="59"/>
      <c r="J37" s="59"/>
      <c r="K37" s="59"/>
      <c r="L37" s="59"/>
      <c r="M37" s="54"/>
      <c r="N37" s="54"/>
      <c r="O37" s="54"/>
      <c r="P37" s="54"/>
      <c r="Q37" s="54"/>
      <c r="R37" s="54"/>
      <c r="S37" s="4"/>
      <c r="T37" s="4"/>
      <c r="U37" s="4"/>
      <c r="V37" s="4"/>
      <c r="W37" s="4"/>
      <c r="X37" s="4"/>
      <c r="Y37" s="4"/>
      <c r="Z37" s="4"/>
      <c r="AA37" s="4"/>
    </row>
    <row r="38" spans="2:27" ht="11.25" customHeight="1" thickBot="1" x14ac:dyDescent="0.25">
      <c r="B38" s="54"/>
      <c r="C38" s="64" t="s">
        <v>16</v>
      </c>
      <c r="D38" s="65"/>
      <c r="E38" s="67" t="s">
        <v>26</v>
      </c>
      <c r="F38" s="109">
        <v>10</v>
      </c>
      <c r="G38" s="60"/>
      <c r="H38" s="58"/>
      <c r="I38" s="59"/>
      <c r="J38" s="59"/>
      <c r="K38" s="54"/>
      <c r="L38" s="54"/>
      <c r="M38" s="54"/>
      <c r="N38" s="54"/>
      <c r="O38" s="54"/>
      <c r="P38" s="54"/>
      <c r="Q38" s="54"/>
      <c r="R38" s="54"/>
      <c r="S38" s="4"/>
      <c r="T38" s="4"/>
      <c r="U38" s="4"/>
      <c r="V38" s="4"/>
      <c r="W38" s="4"/>
      <c r="X38" s="4"/>
      <c r="Y38" s="4"/>
      <c r="Z38" s="4"/>
      <c r="AA38" s="4"/>
    </row>
    <row r="39" spans="2:27" ht="3" customHeight="1" x14ac:dyDescent="0.2">
      <c r="S39" s="4"/>
      <c r="T39" s="4"/>
      <c r="U39" s="4"/>
      <c r="V39" s="4"/>
      <c r="W39" s="4"/>
      <c r="X39" s="4"/>
      <c r="Y39" s="4"/>
      <c r="Z39" s="4"/>
      <c r="AA39" s="4"/>
    </row>
  </sheetData>
  <mergeCells count="10">
    <mergeCell ref="S2:V2"/>
    <mergeCell ref="H22:L22"/>
    <mergeCell ref="S22:V22"/>
    <mergeCell ref="H2:L2"/>
    <mergeCell ref="C34:F34"/>
    <mergeCell ref="C8:F8"/>
    <mergeCell ref="C13:F13"/>
    <mergeCell ref="C14:F14"/>
    <mergeCell ref="C28:F28"/>
    <mergeCell ref="C33:F33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9"/>
  <sheetViews>
    <sheetView tabSelected="1" workbookViewId="0">
      <selection activeCell="B1" sqref="B1"/>
    </sheetView>
  </sheetViews>
  <sheetFormatPr defaultColWidth="7.7109375" defaultRowHeight="15" customHeight="1" x14ac:dyDescent="0.2"/>
  <cols>
    <col min="1" max="1" width="0.42578125" style="1" customWidth="1"/>
    <col min="2" max="2" width="7.7109375" style="1"/>
    <col min="3" max="3" width="13.7109375" style="1" customWidth="1"/>
    <col min="4" max="4" width="8.5703125" style="1" customWidth="1"/>
    <col min="5" max="5" width="5.140625" style="1" customWidth="1"/>
    <col min="6" max="6" width="5.42578125" style="1" customWidth="1"/>
    <col min="7" max="7" width="5.7109375" style="28" customWidth="1"/>
    <col min="8" max="18" width="3" style="1" customWidth="1"/>
    <col min="19" max="19" width="0.42578125" style="1" customWidth="1"/>
    <col min="20" max="16384" width="7.7109375" style="1"/>
  </cols>
  <sheetData>
    <row r="1" spans="1:30" ht="5.0999999999999996" customHeight="1" thickBot="1" x14ac:dyDescent="0.25">
      <c r="A1" s="54"/>
    </row>
    <row r="2" spans="1:30" ht="11.25" customHeight="1" thickBot="1" x14ac:dyDescent="0.25">
      <c r="B2" s="3" t="s">
        <v>33</v>
      </c>
      <c r="C2" s="101" t="s">
        <v>2</v>
      </c>
      <c r="D2" s="101" t="s">
        <v>3</v>
      </c>
      <c r="E2" s="101" t="s">
        <v>4</v>
      </c>
      <c r="F2" s="101" t="s">
        <v>5</v>
      </c>
      <c r="G2" s="53" t="s">
        <v>7</v>
      </c>
      <c r="H2" s="148" t="s">
        <v>35</v>
      </c>
      <c r="I2" s="149"/>
      <c r="J2" s="149"/>
      <c r="K2" s="149"/>
      <c r="L2" s="150"/>
      <c r="M2" s="54"/>
      <c r="N2" s="54"/>
      <c r="O2" s="54"/>
      <c r="P2" s="54"/>
      <c r="Q2" s="54"/>
      <c r="R2" s="54"/>
      <c r="T2" s="146"/>
      <c r="U2" s="146"/>
      <c r="V2" s="146"/>
      <c r="W2" s="146"/>
      <c r="X2" s="146"/>
      <c r="Y2" s="4"/>
      <c r="Z2" s="4"/>
      <c r="AA2" s="4"/>
      <c r="AB2" s="4"/>
      <c r="AC2" s="4"/>
      <c r="AD2" s="4"/>
    </row>
    <row r="3" spans="1:30" ht="11.25" customHeight="1" thickBot="1" x14ac:dyDescent="0.25">
      <c r="B3" s="5" t="s">
        <v>1</v>
      </c>
      <c r="C3" s="6" t="s">
        <v>21</v>
      </c>
      <c r="D3" s="7"/>
      <c r="E3" s="8">
        <v>1</v>
      </c>
      <c r="F3" s="102" t="s">
        <v>53</v>
      </c>
      <c r="G3" s="55">
        <f>0.95*Max!I4</f>
        <v>0</v>
      </c>
      <c r="H3" s="56"/>
      <c r="I3" s="54"/>
      <c r="J3" s="54"/>
      <c r="K3" s="54"/>
      <c r="L3" s="54"/>
      <c r="M3" s="54"/>
      <c r="N3" s="54"/>
      <c r="O3" s="54"/>
      <c r="P3" s="54"/>
      <c r="Q3" s="54"/>
      <c r="R3" s="5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1.25" customHeight="1" x14ac:dyDescent="0.2">
      <c r="B4" s="54"/>
      <c r="C4" s="10" t="s">
        <v>63</v>
      </c>
      <c r="D4" s="11"/>
      <c r="E4" s="12">
        <v>3</v>
      </c>
      <c r="F4" s="103">
        <v>1</v>
      </c>
      <c r="G4" s="57">
        <f>0.8*G3</f>
        <v>0</v>
      </c>
      <c r="H4" s="58"/>
      <c r="I4" s="59"/>
      <c r="J4" s="59"/>
      <c r="K4" s="63"/>
      <c r="L4" s="63"/>
      <c r="M4" s="54"/>
      <c r="N4" s="54"/>
      <c r="O4" s="54"/>
      <c r="P4" s="54"/>
      <c r="Q4" s="54"/>
      <c r="R4" s="5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1.25" customHeight="1" x14ac:dyDescent="0.2">
      <c r="B5" s="54"/>
      <c r="C5" s="14" t="s">
        <v>6</v>
      </c>
      <c r="D5" s="122"/>
      <c r="E5" s="12">
        <v>5</v>
      </c>
      <c r="F5" s="103">
        <v>3</v>
      </c>
      <c r="G5" s="57">
        <f>0.75*Max!K4</f>
        <v>0</v>
      </c>
      <c r="H5" s="58"/>
      <c r="I5" s="59"/>
      <c r="J5" s="59"/>
      <c r="K5" s="59"/>
      <c r="L5" s="59"/>
      <c r="M5" s="54"/>
      <c r="N5" s="54"/>
      <c r="O5" s="54"/>
      <c r="P5" s="54"/>
      <c r="Q5" s="54"/>
      <c r="R5" s="5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1.25" customHeight="1" x14ac:dyDescent="0.2">
      <c r="B6" s="54"/>
      <c r="C6" s="10" t="s">
        <v>28</v>
      </c>
      <c r="D6" s="16"/>
      <c r="E6" s="13">
        <v>3</v>
      </c>
      <c r="F6" s="103">
        <v>10</v>
      </c>
      <c r="G6" s="57"/>
      <c r="H6" s="58"/>
      <c r="I6" s="59"/>
      <c r="J6" s="59"/>
      <c r="K6" s="54"/>
      <c r="L6" s="54"/>
      <c r="M6" s="54"/>
      <c r="N6" s="54"/>
      <c r="O6" s="54"/>
      <c r="P6" s="54"/>
      <c r="Q6" s="54"/>
      <c r="R6" s="5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1.25" customHeight="1" thickBot="1" x14ac:dyDescent="0.25">
      <c r="B7" s="54"/>
      <c r="C7" s="64" t="s">
        <v>8</v>
      </c>
      <c r="D7" s="65"/>
      <c r="E7" s="66">
        <v>5</v>
      </c>
      <c r="F7" s="104" t="s">
        <v>9</v>
      </c>
      <c r="G7" s="60"/>
      <c r="H7" s="58"/>
      <c r="I7" s="59"/>
      <c r="J7" s="59"/>
      <c r="K7" s="59"/>
      <c r="L7" s="59"/>
      <c r="M7" s="54"/>
      <c r="N7" s="54"/>
      <c r="O7" s="54"/>
      <c r="P7" s="54"/>
      <c r="Q7" s="54"/>
      <c r="R7" s="5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1.25" customHeight="1" thickBot="1" x14ac:dyDescent="0.25">
      <c r="B8" s="63"/>
      <c r="C8" s="147"/>
      <c r="D8" s="147"/>
      <c r="E8" s="147"/>
      <c r="F8" s="147"/>
      <c r="G8" s="61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1.25" customHeight="1" thickBot="1" x14ac:dyDescent="0.25">
      <c r="B9" s="105" t="s">
        <v>10</v>
      </c>
      <c r="C9" s="18" t="s">
        <v>11</v>
      </c>
      <c r="D9" s="19" t="s">
        <v>58</v>
      </c>
      <c r="E9" s="20" t="s">
        <v>12</v>
      </c>
      <c r="F9" s="106">
        <v>3</v>
      </c>
      <c r="G9" s="62">
        <f>0.6*Max!J4</f>
        <v>0</v>
      </c>
      <c r="H9" s="58"/>
      <c r="I9" s="59"/>
      <c r="J9" s="59"/>
      <c r="K9" s="59"/>
      <c r="L9" s="59"/>
      <c r="M9" s="59"/>
      <c r="N9" s="59"/>
      <c r="O9" s="59"/>
      <c r="P9" s="59"/>
      <c r="Q9" s="59"/>
      <c r="R9" s="63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1.25" customHeight="1" x14ac:dyDescent="0.2">
      <c r="B10" s="54"/>
      <c r="C10" s="22" t="s">
        <v>66</v>
      </c>
      <c r="D10" s="96"/>
      <c r="E10" s="23" t="s">
        <v>14</v>
      </c>
      <c r="F10" s="107" t="s">
        <v>59</v>
      </c>
      <c r="G10" s="57">
        <f>0.75*Max!M4</f>
        <v>0</v>
      </c>
      <c r="H10" s="58"/>
      <c r="I10" s="59"/>
      <c r="J10" s="59"/>
      <c r="K10" s="59"/>
      <c r="L10" s="59"/>
      <c r="M10" s="54"/>
      <c r="N10" s="54"/>
      <c r="O10" s="54"/>
      <c r="P10" s="54"/>
      <c r="Q10" s="54"/>
      <c r="R10" s="5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1.25" customHeight="1" x14ac:dyDescent="0.2">
      <c r="B11" s="54"/>
      <c r="C11" s="68" t="s">
        <v>17</v>
      </c>
      <c r="D11" s="59"/>
      <c r="E11" s="69" t="s">
        <v>14</v>
      </c>
      <c r="F11" s="108" t="s">
        <v>15</v>
      </c>
      <c r="G11" s="57"/>
      <c r="H11" s="58"/>
      <c r="I11" s="59"/>
      <c r="J11" s="59"/>
      <c r="K11" s="59"/>
      <c r="L11" s="59"/>
      <c r="M11" s="54"/>
      <c r="N11" s="54"/>
      <c r="O11" s="54"/>
      <c r="P11" s="54"/>
      <c r="Q11" s="54"/>
      <c r="R11" s="5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1.25" customHeight="1" thickBot="1" x14ac:dyDescent="0.25">
      <c r="B12" s="54"/>
      <c r="C12" s="64" t="s">
        <v>16</v>
      </c>
      <c r="D12" s="65"/>
      <c r="E12" s="67" t="s">
        <v>26</v>
      </c>
      <c r="F12" s="109">
        <v>10</v>
      </c>
      <c r="G12" s="60"/>
      <c r="H12" s="58"/>
      <c r="I12" s="59"/>
      <c r="J12" s="59"/>
      <c r="K12" s="54"/>
      <c r="L12" s="54"/>
      <c r="M12" s="54"/>
      <c r="N12" s="54"/>
      <c r="O12" s="54"/>
      <c r="P12" s="54"/>
      <c r="Q12" s="54"/>
      <c r="R12" s="5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1.25" customHeight="1" x14ac:dyDescent="0.2">
      <c r="B13" s="63"/>
      <c r="C13" s="147"/>
      <c r="D13" s="147"/>
      <c r="E13" s="147"/>
      <c r="F13" s="147"/>
      <c r="G13" s="61"/>
      <c r="H13" s="54"/>
      <c r="I13" s="54"/>
      <c r="J13" s="54"/>
      <c r="K13" s="54"/>
      <c r="L13" s="54"/>
      <c r="M13" s="63"/>
      <c r="N13" s="54"/>
      <c r="O13" s="54"/>
      <c r="P13" s="54"/>
      <c r="Q13" s="54"/>
      <c r="R13" s="5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1.25" customHeight="1" thickBot="1" x14ac:dyDescent="0.25">
      <c r="B14" s="63"/>
      <c r="C14" s="151"/>
      <c r="D14" s="151"/>
      <c r="E14" s="151"/>
      <c r="F14" s="151"/>
      <c r="G14" s="61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1.25" customHeight="1" thickBot="1" x14ac:dyDescent="0.25">
      <c r="B15" s="110" t="s">
        <v>18</v>
      </c>
      <c r="C15" s="6" t="s">
        <v>19</v>
      </c>
      <c r="D15" s="98"/>
      <c r="E15" s="8">
        <v>5</v>
      </c>
      <c r="F15" s="111">
        <v>3</v>
      </c>
      <c r="G15" s="62">
        <f>0.8*Max!K4</f>
        <v>0</v>
      </c>
      <c r="H15" s="58"/>
      <c r="I15" s="59"/>
      <c r="J15" s="59"/>
      <c r="K15" s="59"/>
      <c r="L15" s="59"/>
      <c r="M15" s="54"/>
      <c r="N15" s="54"/>
      <c r="O15" s="54"/>
      <c r="P15" s="54"/>
      <c r="Q15" s="54"/>
      <c r="R15" s="5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1.25" customHeight="1" x14ac:dyDescent="0.2">
      <c r="B16" s="54"/>
      <c r="C16" s="10" t="s">
        <v>67</v>
      </c>
      <c r="D16" s="16"/>
      <c r="E16" s="13">
        <v>3</v>
      </c>
      <c r="F16" s="103">
        <v>15</v>
      </c>
      <c r="G16" s="57"/>
      <c r="H16" s="58"/>
      <c r="I16" s="59"/>
      <c r="J16" s="59"/>
      <c r="K16" s="54"/>
      <c r="L16" s="54"/>
      <c r="M16" s="54"/>
      <c r="N16" s="54"/>
      <c r="O16" s="54"/>
      <c r="P16" s="54"/>
      <c r="Q16" s="54"/>
      <c r="R16" s="5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2:30" ht="11.25" customHeight="1" thickBot="1" x14ac:dyDescent="0.25">
      <c r="B17" s="54"/>
      <c r="C17" s="10" t="s">
        <v>60</v>
      </c>
      <c r="D17" s="99"/>
      <c r="E17" s="13">
        <v>5</v>
      </c>
      <c r="F17" s="103">
        <v>5</v>
      </c>
      <c r="G17" s="57">
        <f>0.7*Max!L4</f>
        <v>0</v>
      </c>
      <c r="H17" s="58"/>
      <c r="I17" s="59"/>
      <c r="J17" s="59"/>
      <c r="K17" s="59"/>
      <c r="L17" s="59"/>
      <c r="M17" s="54"/>
      <c r="N17" s="54"/>
      <c r="O17" s="54"/>
      <c r="P17" s="54"/>
      <c r="Q17" s="54"/>
      <c r="R17" s="5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30" ht="11.25" customHeight="1" thickBot="1" x14ac:dyDescent="0.25">
      <c r="B18" s="70" t="s">
        <v>22</v>
      </c>
      <c r="C18" s="68" t="s">
        <v>23</v>
      </c>
      <c r="D18" s="59"/>
      <c r="E18" s="71">
        <v>3</v>
      </c>
      <c r="F18" s="112">
        <v>10</v>
      </c>
      <c r="G18" s="57"/>
      <c r="H18" s="58"/>
      <c r="I18" s="59"/>
      <c r="J18" s="59"/>
      <c r="K18" s="54"/>
      <c r="L18" s="54"/>
      <c r="M18" s="54"/>
      <c r="N18" s="54"/>
      <c r="O18" s="54"/>
      <c r="P18" s="54"/>
      <c r="Q18" s="54"/>
      <c r="R18" s="5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:30" ht="11.25" customHeight="1" thickBot="1" x14ac:dyDescent="0.25">
      <c r="B19" s="70" t="s">
        <v>22</v>
      </c>
      <c r="C19" s="68" t="s">
        <v>24</v>
      </c>
      <c r="D19" s="59"/>
      <c r="E19" s="71">
        <v>3</v>
      </c>
      <c r="F19" s="112">
        <v>10</v>
      </c>
      <c r="G19" s="57"/>
      <c r="H19" s="58"/>
      <c r="I19" s="59"/>
      <c r="J19" s="59"/>
      <c r="K19" s="54"/>
      <c r="L19" s="54"/>
      <c r="M19" s="54"/>
      <c r="N19" s="54"/>
      <c r="O19" s="54"/>
      <c r="P19" s="54"/>
      <c r="Q19" s="54"/>
      <c r="R19" s="5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0" ht="11.25" customHeight="1" thickBot="1" x14ac:dyDescent="0.25">
      <c r="B20" s="54"/>
      <c r="C20" s="64" t="s">
        <v>8</v>
      </c>
      <c r="D20" s="65"/>
      <c r="E20" s="66">
        <v>3</v>
      </c>
      <c r="F20" s="109">
        <v>10</v>
      </c>
      <c r="G20" s="60"/>
      <c r="H20" s="58"/>
      <c r="I20" s="59"/>
      <c r="J20" s="59"/>
      <c r="K20" s="54"/>
      <c r="L20" s="54"/>
      <c r="M20" s="54"/>
      <c r="N20" s="54"/>
      <c r="O20" s="54"/>
      <c r="P20" s="54"/>
      <c r="Q20" s="54"/>
      <c r="R20" s="5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ht="11.25" customHeight="1" thickBot="1" x14ac:dyDescent="0.25">
      <c r="B21" s="54"/>
      <c r="C21" s="54"/>
      <c r="D21" s="54"/>
      <c r="E21" s="72"/>
      <c r="F21" s="72"/>
      <c r="G21" s="61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ht="11.25" customHeight="1" thickBot="1" x14ac:dyDescent="0.25">
      <c r="B22" s="3" t="s">
        <v>34</v>
      </c>
      <c r="C22" s="101" t="s">
        <v>2</v>
      </c>
      <c r="D22" s="101" t="s">
        <v>3</v>
      </c>
      <c r="E22" s="101" t="s">
        <v>4</v>
      </c>
      <c r="F22" s="101" t="s">
        <v>5</v>
      </c>
      <c r="G22" s="53" t="s">
        <v>7</v>
      </c>
      <c r="H22" s="148" t="s">
        <v>35</v>
      </c>
      <c r="I22" s="149"/>
      <c r="J22" s="149"/>
      <c r="K22" s="149"/>
      <c r="L22" s="150"/>
      <c r="M22" s="54"/>
      <c r="N22" s="54"/>
      <c r="O22" s="54"/>
      <c r="P22" s="54"/>
      <c r="Q22" s="54"/>
      <c r="R22" s="54"/>
      <c r="T22" s="146"/>
      <c r="U22" s="146"/>
      <c r="V22" s="146"/>
      <c r="W22" s="146"/>
      <c r="X22" s="146"/>
      <c r="Y22" s="4"/>
      <c r="Z22" s="4"/>
      <c r="AA22" s="4"/>
      <c r="AB22" s="4"/>
      <c r="AC22" s="4"/>
      <c r="AD22" s="4"/>
    </row>
    <row r="23" spans="2:30" ht="11.25" customHeight="1" thickBot="1" x14ac:dyDescent="0.25">
      <c r="B23" s="17" t="s">
        <v>1</v>
      </c>
      <c r="C23" s="18" t="s">
        <v>11</v>
      </c>
      <c r="D23" s="7"/>
      <c r="E23" s="21">
        <v>1</v>
      </c>
      <c r="F23" s="113" t="s">
        <v>53</v>
      </c>
      <c r="G23" s="118">
        <f>0.95*Max!J4</f>
        <v>0</v>
      </c>
      <c r="H23" s="56"/>
      <c r="I23" s="54"/>
      <c r="J23" s="54"/>
      <c r="K23" s="54"/>
      <c r="L23" s="54"/>
      <c r="M23" s="54"/>
      <c r="N23" s="54"/>
      <c r="O23" s="54"/>
      <c r="P23" s="54"/>
      <c r="Q23" s="54"/>
      <c r="R23" s="5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ht="11.25" customHeight="1" x14ac:dyDescent="0.2">
      <c r="B24" s="54"/>
      <c r="C24" s="22" t="s">
        <v>65</v>
      </c>
      <c r="D24" s="11"/>
      <c r="E24" s="24">
        <v>3</v>
      </c>
      <c r="F24" s="114">
        <v>1</v>
      </c>
      <c r="G24" s="119">
        <f>0.85*G23</f>
        <v>0</v>
      </c>
      <c r="H24" s="58"/>
      <c r="I24" s="59"/>
      <c r="J24" s="73"/>
      <c r="K24" s="89"/>
      <c r="L24" s="63"/>
      <c r="M24" s="54"/>
      <c r="N24" s="54"/>
      <c r="O24" s="54"/>
      <c r="P24" s="54"/>
      <c r="Q24" s="54"/>
      <c r="R24" s="5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ht="11.25" customHeight="1" x14ac:dyDescent="0.2">
      <c r="B25" s="54"/>
      <c r="C25" s="22" t="s">
        <v>66</v>
      </c>
      <c r="D25" s="11"/>
      <c r="E25" s="23" t="s">
        <v>14</v>
      </c>
      <c r="F25" s="107" t="s">
        <v>26</v>
      </c>
      <c r="G25" s="119">
        <f>0.9*Max!M4</f>
        <v>0</v>
      </c>
      <c r="H25" s="58"/>
      <c r="I25" s="59"/>
      <c r="J25" s="73"/>
      <c r="K25" s="59"/>
      <c r="L25" s="59"/>
      <c r="M25" s="54"/>
      <c r="N25" s="54"/>
      <c r="O25" s="54"/>
      <c r="P25" s="54"/>
      <c r="Q25" s="54"/>
      <c r="R25" s="5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ht="11.25" customHeight="1" x14ac:dyDescent="0.2">
      <c r="B26" s="54"/>
      <c r="C26" s="68" t="s">
        <v>27</v>
      </c>
      <c r="D26" s="59"/>
      <c r="E26" s="69" t="s">
        <v>14</v>
      </c>
      <c r="F26" s="112">
        <v>10</v>
      </c>
      <c r="G26" s="119"/>
      <c r="H26" s="58"/>
      <c r="I26" s="59"/>
      <c r="J26" s="59"/>
      <c r="K26" s="88"/>
      <c r="L26" s="88"/>
      <c r="M26" s="54"/>
      <c r="N26" s="54"/>
      <c r="O26" s="54"/>
      <c r="P26" s="54"/>
      <c r="Q26" s="54"/>
      <c r="R26" s="5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ht="11.25" customHeight="1" thickBot="1" x14ac:dyDescent="0.25">
      <c r="B27" s="54"/>
      <c r="C27" s="64" t="s">
        <v>16</v>
      </c>
      <c r="D27" s="65"/>
      <c r="E27" s="67" t="s">
        <v>26</v>
      </c>
      <c r="F27" s="109">
        <v>10</v>
      </c>
      <c r="G27" s="120"/>
      <c r="H27" s="58"/>
      <c r="I27" s="59"/>
      <c r="J27" s="59"/>
      <c r="K27" s="54"/>
      <c r="L27" s="54"/>
      <c r="M27" s="54"/>
      <c r="N27" s="54"/>
      <c r="O27" s="54"/>
      <c r="P27" s="54"/>
      <c r="Q27" s="54"/>
      <c r="R27" s="5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2:30" ht="11.25" customHeight="1" thickBot="1" x14ac:dyDescent="0.25">
      <c r="B28" s="63"/>
      <c r="C28" s="147"/>
      <c r="D28" s="147"/>
      <c r="E28" s="147"/>
      <c r="F28" s="147"/>
      <c r="G28" s="61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2:30" ht="11.25" customHeight="1" thickBot="1" x14ac:dyDescent="0.25">
      <c r="B29" s="110" t="s">
        <v>10</v>
      </c>
      <c r="C29" s="6" t="s">
        <v>21</v>
      </c>
      <c r="D29" s="25"/>
      <c r="E29" s="9">
        <v>3</v>
      </c>
      <c r="F29" s="102">
        <v>3</v>
      </c>
      <c r="G29" s="62">
        <f>0.8*Max!I4</f>
        <v>0</v>
      </c>
      <c r="H29" s="58"/>
      <c r="I29" s="121"/>
      <c r="J29" s="59"/>
      <c r="K29" s="59"/>
      <c r="L29" s="59"/>
      <c r="M29" s="54"/>
      <c r="N29" s="54"/>
      <c r="O29" s="54"/>
      <c r="P29" s="54"/>
      <c r="Q29" s="54"/>
      <c r="R29" s="5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2:30" ht="11.25" customHeight="1" x14ac:dyDescent="0.2">
      <c r="B30" s="54"/>
      <c r="C30" s="10" t="s">
        <v>62</v>
      </c>
      <c r="D30" s="11"/>
      <c r="E30" s="97">
        <v>1</v>
      </c>
      <c r="F30" s="117">
        <v>1</v>
      </c>
      <c r="G30" s="57">
        <f>1*Max!K4</f>
        <v>0</v>
      </c>
      <c r="H30" s="58"/>
      <c r="I30" s="59"/>
      <c r="J30" s="100"/>
      <c r="K30" s="100"/>
      <c r="L30" s="100"/>
      <c r="M30" s="54"/>
      <c r="N30" s="54"/>
      <c r="O30" s="54"/>
      <c r="P30" s="54"/>
      <c r="Q30" s="54"/>
      <c r="R30" s="5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2:30" ht="11.25" customHeight="1" x14ac:dyDescent="0.2">
      <c r="B31" s="54"/>
      <c r="C31" s="10" t="s">
        <v>28</v>
      </c>
      <c r="D31" s="16"/>
      <c r="E31" s="13">
        <v>3</v>
      </c>
      <c r="F31" s="116" t="s">
        <v>29</v>
      </c>
      <c r="G31" s="57"/>
      <c r="H31" s="58"/>
      <c r="I31" s="59"/>
      <c r="J31" s="59"/>
      <c r="K31" s="54"/>
      <c r="L31" s="54"/>
      <c r="M31" s="54"/>
      <c r="N31" s="54"/>
      <c r="O31" s="54"/>
      <c r="P31" s="54"/>
      <c r="Q31" s="54"/>
      <c r="R31" s="5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2:30" ht="11.25" customHeight="1" thickBot="1" x14ac:dyDescent="0.25">
      <c r="B32" s="54"/>
      <c r="C32" s="64" t="s">
        <v>30</v>
      </c>
      <c r="D32" s="65"/>
      <c r="E32" s="67" t="s">
        <v>14</v>
      </c>
      <c r="F32" s="104" t="s">
        <v>9</v>
      </c>
      <c r="G32" s="60"/>
      <c r="H32" s="58"/>
      <c r="I32" s="59"/>
      <c r="J32" s="59"/>
      <c r="K32" s="59"/>
      <c r="L32" s="59"/>
      <c r="M32" s="54"/>
      <c r="N32" s="54"/>
      <c r="O32" s="54"/>
      <c r="P32" s="54"/>
      <c r="Q32" s="54"/>
      <c r="R32" s="5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2:29" ht="11.25" customHeight="1" x14ac:dyDescent="0.2">
      <c r="B33" s="63"/>
      <c r="C33" s="147"/>
      <c r="D33" s="147"/>
      <c r="E33" s="147"/>
      <c r="F33" s="147"/>
      <c r="G33" s="61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2:29" ht="11.25" customHeight="1" thickBot="1" x14ac:dyDescent="0.25">
      <c r="B34" s="63"/>
      <c r="C34" s="151"/>
      <c r="D34" s="151"/>
      <c r="E34" s="151"/>
      <c r="F34" s="151"/>
      <c r="G34" s="61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2:29" ht="11.25" customHeight="1" thickBot="1" x14ac:dyDescent="0.25">
      <c r="B35" s="105" t="s">
        <v>18</v>
      </c>
      <c r="C35" s="18" t="s">
        <v>11</v>
      </c>
      <c r="D35" s="19" t="s">
        <v>58</v>
      </c>
      <c r="E35" s="20" t="s">
        <v>12</v>
      </c>
      <c r="F35" s="106">
        <v>3</v>
      </c>
      <c r="G35" s="62">
        <f>0.6*Max!J4</f>
        <v>0</v>
      </c>
      <c r="H35" s="58"/>
      <c r="I35" s="59"/>
      <c r="J35" s="59"/>
      <c r="K35" s="59"/>
      <c r="L35" s="59"/>
      <c r="M35" s="59"/>
      <c r="N35" s="59"/>
      <c r="O35" s="59"/>
      <c r="P35" s="59"/>
      <c r="Q35" s="59"/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2:29" ht="11.25" customHeight="1" x14ac:dyDescent="0.2">
      <c r="B36" s="54"/>
      <c r="C36" s="22" t="s">
        <v>66</v>
      </c>
      <c r="D36" s="96"/>
      <c r="E36" s="23" t="s">
        <v>14</v>
      </c>
      <c r="F36" s="107" t="s">
        <v>59</v>
      </c>
      <c r="G36" s="57">
        <f>0.75*Max!M4</f>
        <v>0</v>
      </c>
      <c r="H36" s="58"/>
      <c r="I36" s="59"/>
      <c r="J36" s="59"/>
      <c r="K36" s="59"/>
      <c r="L36" s="59"/>
      <c r="M36" s="54"/>
      <c r="N36" s="54"/>
      <c r="O36" s="54"/>
      <c r="P36" s="54"/>
      <c r="Q36" s="54"/>
      <c r="R36" s="5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2:29" ht="11.25" customHeight="1" x14ac:dyDescent="0.2">
      <c r="B37" s="54"/>
      <c r="C37" s="68" t="s">
        <v>17</v>
      </c>
      <c r="D37" s="59"/>
      <c r="E37" s="69" t="s">
        <v>14</v>
      </c>
      <c r="F37" s="108" t="s">
        <v>15</v>
      </c>
      <c r="G37" s="57"/>
      <c r="H37" s="58"/>
      <c r="I37" s="59"/>
      <c r="J37" s="59"/>
      <c r="K37" s="59"/>
      <c r="L37" s="59"/>
      <c r="M37" s="54"/>
      <c r="N37" s="54"/>
      <c r="O37" s="54"/>
      <c r="P37" s="54"/>
      <c r="Q37" s="54"/>
      <c r="R37" s="5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1.25" customHeight="1" thickBot="1" x14ac:dyDescent="0.25">
      <c r="B38" s="54"/>
      <c r="C38" s="64" t="s">
        <v>16</v>
      </c>
      <c r="D38" s="65"/>
      <c r="E38" s="67" t="s">
        <v>26</v>
      </c>
      <c r="F38" s="109">
        <v>10</v>
      </c>
      <c r="G38" s="60"/>
      <c r="H38" s="58"/>
      <c r="I38" s="59"/>
      <c r="J38" s="59"/>
      <c r="K38" s="54"/>
      <c r="L38" s="54"/>
      <c r="M38" s="54"/>
      <c r="N38" s="54"/>
      <c r="O38" s="54"/>
      <c r="P38" s="54"/>
      <c r="Q38" s="54"/>
      <c r="R38" s="5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3" customHeight="1" x14ac:dyDescent="0.2"/>
  </sheetData>
  <mergeCells count="10">
    <mergeCell ref="C33:F33"/>
    <mergeCell ref="C34:F34"/>
    <mergeCell ref="C28:F28"/>
    <mergeCell ref="T2:X2"/>
    <mergeCell ref="H22:L22"/>
    <mergeCell ref="T22:X22"/>
    <mergeCell ref="H2:L2"/>
    <mergeCell ref="C8:F8"/>
    <mergeCell ref="C13:F13"/>
    <mergeCell ref="C14:F1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Max</vt:lpstr>
      <vt:lpstr>v.1-v.2</vt:lpstr>
      <vt:lpstr>v.3-v.4</vt:lpstr>
      <vt:lpstr>v.5-v.6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Windows-användare</dc:creator>
  <cp:lastModifiedBy>Windows-användare</cp:lastModifiedBy>
  <cp:lastPrinted>2018-09-25T13:33:28Z</cp:lastPrinted>
  <dcterms:created xsi:type="dcterms:W3CDTF">2017-11-28T06:52:02Z</dcterms:created>
  <dcterms:modified xsi:type="dcterms:W3CDTF">2021-03-03T19:13:24Z</dcterms:modified>
</cp:coreProperties>
</file>