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s Lindgrens\Documents\Styrkelyft\Program\Dark Lord\"/>
    </mc:Choice>
  </mc:AlternateContent>
  <bookViews>
    <workbookView xWindow="0" yWindow="0" windowWidth="28800" windowHeight="12435"/>
  </bookViews>
  <sheets>
    <sheet name="Max" sheetId="4" r:id="rId1"/>
    <sheet name="v.1-v.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M4" i="4" s="1"/>
  <c r="L4" i="4" l="1"/>
  <c r="F14" i="4" l="1"/>
  <c r="F5" i="4"/>
  <c r="J4" i="4" s="1"/>
  <c r="F6" i="4"/>
  <c r="K4" i="4" s="1"/>
  <c r="F7" i="4"/>
  <c r="F4" i="4"/>
  <c r="I4" i="4" s="1"/>
  <c r="G43" i="1" l="1"/>
  <c r="G25" i="1"/>
  <c r="G5" i="1"/>
  <c r="G27" i="1"/>
  <c r="G4" i="1"/>
  <c r="G26" i="1"/>
  <c r="G3" i="1"/>
  <c r="G34" i="1"/>
  <c r="G35" i="1"/>
  <c r="G36" i="1"/>
  <c r="G9" i="1"/>
  <c r="G37" i="1"/>
  <c r="G21" i="1"/>
  <c r="G42" i="1"/>
  <c r="G11" i="1"/>
  <c r="G10" i="1"/>
  <c r="G41" i="1"/>
  <c r="G15" i="1"/>
  <c r="G6" i="1"/>
  <c r="G31" i="1"/>
  <c r="G17" i="1"/>
  <c r="G30" i="1"/>
  <c r="G16" i="1"/>
  <c r="G32" i="1"/>
</calcChain>
</file>

<file path=xl/sharedStrings.xml><?xml version="1.0" encoding="utf-8"?>
<sst xmlns="http://schemas.openxmlformats.org/spreadsheetml/2006/main" count="137" uniqueCount="57">
  <si>
    <t>Vecka 1</t>
  </si>
  <si>
    <t>Måndag</t>
  </si>
  <si>
    <t>Övning</t>
  </si>
  <si>
    <t>Intensitet</t>
  </si>
  <si>
    <t>Sets</t>
  </si>
  <si>
    <t>Reps</t>
  </si>
  <si>
    <t>Vikt</t>
  </si>
  <si>
    <t>Magövning</t>
  </si>
  <si>
    <t>6-8</t>
  </si>
  <si>
    <t>Onsdag</t>
  </si>
  <si>
    <t>Bänkpress</t>
  </si>
  <si>
    <t>8-10</t>
  </si>
  <si>
    <t>Smalbänk</t>
  </si>
  <si>
    <t>Baksida axlar</t>
  </si>
  <si>
    <t>Rodd</t>
  </si>
  <si>
    <t>Fredag</t>
  </si>
  <si>
    <t>Marklyft</t>
  </si>
  <si>
    <t>OL-Knäböj</t>
  </si>
  <si>
    <t>SL-Knäböj</t>
  </si>
  <si>
    <t>Vecka 2</t>
  </si>
  <si>
    <t>2-3</t>
  </si>
  <si>
    <t>Brutalbänk</t>
  </si>
  <si>
    <t>Tisdag</t>
  </si>
  <si>
    <t>Vecka:……….</t>
  </si>
  <si>
    <t>Skriv in maxresultat</t>
  </si>
  <si>
    <t>Konstant</t>
  </si>
  <si>
    <t>Uppskattat Max</t>
  </si>
  <si>
    <t>Repetitioner</t>
  </si>
  <si>
    <t>Skriv in antal klarade repetitioner på en viss vikt för att</t>
  </si>
  <si>
    <t>få fram ett uppskattat max.</t>
  </si>
  <si>
    <t>såhär:</t>
  </si>
  <si>
    <t>Då räknar kalylatorn ut vad du borde klara.</t>
  </si>
  <si>
    <t>Ju fler repetitioner desto större felmarginal, helst skall</t>
  </si>
  <si>
    <t>T. ex om du klarar 5 repetitioner på 100 kg ser det ut</t>
  </si>
  <si>
    <t>max eller om det var längesedan du maxade.</t>
  </si>
  <si>
    <t>Exempel</t>
  </si>
  <si>
    <t>för</t>
  </si>
  <si>
    <t>Maxkalkylator</t>
  </si>
  <si>
    <t>kalkylator</t>
  </si>
  <si>
    <t>det utföras ett set i repsintervall om 3-5 repetitioner.</t>
  </si>
  <si>
    <t>Denna kalkylator används endast om du inte vet om ditt</t>
  </si>
  <si>
    <t>Explosivt</t>
  </si>
  <si>
    <t>1</t>
  </si>
  <si>
    <t>3</t>
  </si>
  <si>
    <t>Chins</t>
  </si>
  <si>
    <t>5</t>
  </si>
  <si>
    <t>Lätt</t>
  </si>
  <si>
    <t>Söndag</t>
  </si>
  <si>
    <t>Lätt? Fortsätt. Annars mage.</t>
  </si>
  <si>
    <t>4</t>
  </si>
  <si>
    <t>Lätt? Fortsätt. Annars klar.</t>
  </si>
  <si>
    <t>Vecka 3</t>
  </si>
  <si>
    <t>Lördag</t>
  </si>
  <si>
    <t>Tävlingsdag</t>
  </si>
  <si>
    <t>Lätt? Fortsätt. Annars BP 3x1.</t>
  </si>
  <si>
    <t>1+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</si>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</sst>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8"/>
      <name val="Georgia"/>
      <family val="1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6" borderId="14" xfId="0" applyFont="1" applyFill="1" applyBorder="1"/>
    <xf numFmtId="0" fontId="1" fillId="0" borderId="0" xfId="0" applyFont="1" applyBorder="1"/>
    <xf numFmtId="0" fontId="1" fillId="5" borderId="14" xfId="0" applyFont="1" applyFill="1" applyBorder="1"/>
    <xf numFmtId="0" fontId="1" fillId="5" borderId="3" xfId="0" applyFont="1" applyFill="1" applyBorder="1"/>
    <xf numFmtId="0" fontId="1" fillId="2" borderId="4" xfId="0" applyFont="1" applyFill="1" applyBorder="1"/>
    <xf numFmtId="0" fontId="1" fillId="5" borderId="6" xfId="0" applyFont="1" applyFill="1" applyBorder="1"/>
    <xf numFmtId="0" fontId="1" fillId="2" borderId="1" xfId="0" applyFont="1" applyFill="1" applyBorder="1"/>
    <xf numFmtId="0" fontId="2" fillId="5" borderId="6" xfId="0" applyFont="1" applyFill="1" applyBorder="1"/>
    <xf numFmtId="0" fontId="1" fillId="3" borderId="1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3" borderId="4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49" fontId="1" fillId="4" borderId="1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10" borderId="26" xfId="0" applyFont="1" applyFill="1" applyBorder="1"/>
    <xf numFmtId="0" fontId="3" fillId="10" borderId="27" xfId="0" applyFont="1" applyFill="1" applyBorder="1"/>
    <xf numFmtId="0" fontId="3" fillId="0" borderId="37" xfId="0" applyFont="1" applyBorder="1" applyAlignment="1">
      <alignment horizontal="center"/>
    </xf>
    <xf numFmtId="0" fontId="3" fillId="10" borderId="0" xfId="0" applyFont="1" applyFill="1" applyBorder="1"/>
    <xf numFmtId="0" fontId="3" fillId="10" borderId="29" xfId="0" applyFont="1" applyFill="1" applyBorder="1"/>
    <xf numFmtId="0" fontId="3" fillId="0" borderId="38" xfId="0" applyFont="1" applyBorder="1" applyAlignment="1">
      <alignment horizontal="center"/>
    </xf>
    <xf numFmtId="0" fontId="3" fillId="10" borderId="28" xfId="0" applyFon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3" fillId="11" borderId="30" xfId="0" applyFont="1" applyFill="1" applyBorder="1"/>
    <xf numFmtId="0" fontId="3" fillId="11" borderId="31" xfId="0" applyFont="1" applyFill="1" applyBorder="1"/>
    <xf numFmtId="0" fontId="3" fillId="11" borderId="32" xfId="0" applyFont="1" applyFill="1" applyBorder="1"/>
    <xf numFmtId="0" fontId="3" fillId="11" borderId="33" xfId="0" applyFont="1" applyFill="1" applyBorder="1"/>
    <xf numFmtId="0" fontId="3" fillId="11" borderId="34" xfId="0" applyFont="1" applyFill="1" applyBorder="1"/>
    <xf numFmtId="0" fontId="3" fillId="11" borderId="35" xfId="0" applyFont="1" applyFill="1" applyBorder="1"/>
    <xf numFmtId="0" fontId="3" fillId="0" borderId="0" xfId="0" applyFont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0" fontId="1" fillId="10" borderId="0" xfId="0" applyFont="1" applyFill="1"/>
    <xf numFmtId="0" fontId="1" fillId="10" borderId="20" xfId="0" applyFont="1" applyFill="1" applyBorder="1"/>
    <xf numFmtId="1" fontId="1" fillId="10" borderId="18" xfId="0" applyNumberFormat="1" applyFont="1" applyFill="1" applyBorder="1" applyAlignment="1">
      <alignment horizontal="center"/>
    </xf>
    <xf numFmtId="0" fontId="1" fillId="10" borderId="16" xfId="0" applyFont="1" applyFill="1" applyBorder="1"/>
    <xf numFmtId="0" fontId="1" fillId="10" borderId="1" xfId="0" applyFont="1" applyFill="1" applyBorder="1"/>
    <xf numFmtId="1" fontId="1" fillId="10" borderId="19" xfId="0" applyNumberFormat="1" applyFont="1" applyFill="1" applyBorder="1" applyAlignment="1">
      <alignment horizontal="center"/>
    </xf>
    <xf numFmtId="1" fontId="1" fillId="10" borderId="0" xfId="0" applyNumberFormat="1" applyFont="1" applyFill="1" applyAlignment="1">
      <alignment horizontal="center"/>
    </xf>
    <xf numFmtId="1" fontId="1" fillId="10" borderId="17" xfId="0" applyNumberFormat="1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2" xfId="0" applyFont="1" applyFill="1" applyBorder="1" applyAlignment="1">
      <alignment horizontal="center"/>
    </xf>
    <xf numFmtId="0" fontId="1" fillId="10" borderId="8" xfId="0" applyFont="1" applyFill="1" applyBorder="1"/>
    <xf numFmtId="0" fontId="1" fillId="10" borderId="9" xfId="0" applyFont="1" applyFill="1" applyBorder="1"/>
    <xf numFmtId="49" fontId="1" fillId="10" borderId="9" xfId="0" applyNumberFormat="1" applyFont="1" applyFill="1" applyBorder="1" applyAlignment="1">
      <alignment horizontal="center"/>
    </xf>
    <xf numFmtId="0" fontId="1" fillId="10" borderId="6" xfId="0" applyFont="1" applyFill="1" applyBorder="1"/>
    <xf numFmtId="49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5" xfId="0" applyFont="1" applyFill="1" applyBorder="1"/>
    <xf numFmtId="0" fontId="3" fillId="10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10" borderId="43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10" borderId="27" xfId="0" applyFont="1" applyFill="1" applyBorder="1"/>
    <xf numFmtId="0" fontId="1" fillId="10" borderId="0" xfId="0" applyFont="1" applyFill="1" applyBorder="1"/>
    <xf numFmtId="1" fontId="1" fillId="10" borderId="0" xfId="0" applyNumberFormat="1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1" fontId="1" fillId="10" borderId="36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/>
    <xf numFmtId="1" fontId="1" fillId="10" borderId="5" xfId="0" applyNumberFormat="1" applyFont="1" applyFill="1" applyBorder="1" applyAlignment="1">
      <alignment horizontal="center"/>
    </xf>
    <xf numFmtId="1" fontId="1" fillId="10" borderId="7" xfId="0" applyNumberFormat="1" applyFont="1" applyFill="1" applyBorder="1" applyAlignment="1">
      <alignment horizontal="center"/>
    </xf>
    <xf numFmtId="1" fontId="1" fillId="10" borderId="10" xfId="0" applyNumberFormat="1" applyFont="1" applyFill="1" applyBorder="1" applyAlignment="1">
      <alignment horizontal="center"/>
    </xf>
    <xf numFmtId="0" fontId="1" fillId="10" borderId="44" xfId="0" applyFont="1" applyFill="1" applyBorder="1"/>
    <xf numFmtId="0" fontId="1" fillId="5" borderId="8" xfId="0" applyFont="1" applyFill="1" applyBorder="1"/>
    <xf numFmtId="0" fontId="1" fillId="2" borderId="9" xfId="0" applyFont="1" applyFill="1" applyBorder="1"/>
    <xf numFmtId="49" fontId="1" fillId="5" borderId="9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10" borderId="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10" borderId="36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2" fillId="4" borderId="1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2" fillId="3" borderId="1" xfId="0" applyFont="1" applyFill="1" applyBorder="1"/>
    <xf numFmtId="0" fontId="1" fillId="1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8" borderId="30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0" borderId="0" xfId="0" applyFont="1" applyFill="1" applyBorder="1"/>
    <xf numFmtId="0" fontId="6" fillId="10" borderId="14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/>
  </sheetViews>
  <sheetFormatPr defaultRowHeight="14.25" x14ac:dyDescent="0.2"/>
  <cols>
    <col min="1" max="1" width="3.7109375" style="20" customWidth="1"/>
    <col min="2" max="2" width="11.28515625" style="40" customWidth="1"/>
    <col min="3" max="3" width="6.42578125" style="20" customWidth="1"/>
    <col min="4" max="4" width="12.28515625" style="20" customWidth="1"/>
    <col min="5" max="6" width="10.28515625" style="20" customWidth="1"/>
    <col min="7" max="7" width="15.28515625" style="20" customWidth="1"/>
    <col min="8" max="8" width="3.7109375" style="20" customWidth="1"/>
    <col min="9" max="13" width="11.7109375" style="40" customWidth="1"/>
    <col min="14" max="16384" width="9.140625" style="20"/>
  </cols>
  <sheetData>
    <row r="1" spans="2:13" ht="15" thickBot="1" x14ac:dyDescent="0.25"/>
    <row r="2" spans="2:13" ht="15.75" customHeight="1" thickBot="1" x14ac:dyDescent="0.25">
      <c r="C2" s="112" t="s">
        <v>37</v>
      </c>
      <c r="D2" s="113"/>
      <c r="E2" s="113"/>
      <c r="F2" s="113"/>
      <c r="G2" s="114"/>
      <c r="I2" s="107" t="s">
        <v>24</v>
      </c>
      <c r="J2" s="108"/>
      <c r="K2" s="108"/>
      <c r="L2" s="108"/>
      <c r="M2" s="109"/>
    </row>
    <row r="3" spans="2:13" ht="15" thickBot="1" x14ac:dyDescent="0.25">
      <c r="B3" s="65" t="s">
        <v>2</v>
      </c>
      <c r="C3" s="66" t="s">
        <v>6</v>
      </c>
      <c r="D3" s="67" t="s">
        <v>27</v>
      </c>
      <c r="E3" s="67" t="s">
        <v>25</v>
      </c>
      <c r="F3" s="115" t="s">
        <v>26</v>
      </c>
      <c r="G3" s="116"/>
      <c r="I3" s="72" t="s">
        <v>18</v>
      </c>
      <c r="J3" s="73" t="s">
        <v>10</v>
      </c>
      <c r="K3" s="74" t="s">
        <v>16</v>
      </c>
      <c r="L3" s="70" t="s">
        <v>17</v>
      </c>
      <c r="M3" s="75" t="s">
        <v>12</v>
      </c>
    </row>
    <row r="4" spans="2:13" ht="15" thickBot="1" x14ac:dyDescent="0.25">
      <c r="B4" s="68" t="s">
        <v>18</v>
      </c>
      <c r="C4" s="126">
        <v>0</v>
      </c>
      <c r="D4" s="70">
        <v>0</v>
      </c>
      <c r="E4" s="71">
        <v>3.3300000000000003E-2</v>
      </c>
      <c r="F4" s="129">
        <f>(C4*D4*E4)+C4</f>
        <v>0</v>
      </c>
      <c r="G4" s="130"/>
      <c r="I4" s="135">
        <f>F4</f>
        <v>0</v>
      </c>
      <c r="J4" s="136">
        <f>F5</f>
        <v>0</v>
      </c>
      <c r="K4" s="136">
        <f>F6</f>
        <v>0</v>
      </c>
      <c r="L4" s="136">
        <f>F7</f>
        <v>0</v>
      </c>
      <c r="M4" s="137">
        <f>F8</f>
        <v>0</v>
      </c>
    </row>
    <row r="5" spans="2:13" x14ac:dyDescent="0.2">
      <c r="B5" s="42" t="s">
        <v>10</v>
      </c>
      <c r="C5" s="127">
        <v>0</v>
      </c>
      <c r="D5" s="21">
        <v>0</v>
      </c>
      <c r="E5" s="22">
        <v>3.3300000000000003E-2</v>
      </c>
      <c r="F5" s="131">
        <f t="shared" ref="F5:F7" si="0">(C5*D5*E5)+C5</f>
        <v>0</v>
      </c>
      <c r="G5" s="132"/>
    </row>
    <row r="6" spans="2:13" x14ac:dyDescent="0.2">
      <c r="B6" s="41" t="s">
        <v>16</v>
      </c>
      <c r="C6" s="127">
        <v>0</v>
      </c>
      <c r="D6" s="21">
        <v>0</v>
      </c>
      <c r="E6" s="22">
        <v>3.3300000000000003E-2</v>
      </c>
      <c r="F6" s="131">
        <f t="shared" si="0"/>
        <v>0</v>
      </c>
      <c r="G6" s="132"/>
    </row>
    <row r="7" spans="2:13" x14ac:dyDescent="0.2">
      <c r="B7" s="69" t="s">
        <v>17</v>
      </c>
      <c r="C7" s="127">
        <v>0</v>
      </c>
      <c r="D7" s="21">
        <v>0</v>
      </c>
      <c r="E7" s="22">
        <v>3.3300000000000003E-2</v>
      </c>
      <c r="F7" s="131">
        <f t="shared" si="0"/>
        <v>0</v>
      </c>
      <c r="G7" s="132"/>
    </row>
    <row r="8" spans="2:13" ht="15" thickBot="1" x14ac:dyDescent="0.25">
      <c r="B8" s="62" t="s">
        <v>12</v>
      </c>
      <c r="C8" s="128">
        <v>0</v>
      </c>
      <c r="D8" s="63">
        <v>0</v>
      </c>
      <c r="E8" s="64">
        <v>3.3300000000000003E-2</v>
      </c>
      <c r="F8" s="133">
        <f t="shared" ref="F8" si="1">(C8*D8*E8)+C8</f>
        <v>0</v>
      </c>
      <c r="G8" s="134"/>
    </row>
    <row r="9" spans="2:13" ht="15" thickBot="1" x14ac:dyDescent="0.25"/>
    <row r="10" spans="2:13" x14ac:dyDescent="0.2">
      <c r="B10" s="23" t="s">
        <v>35</v>
      </c>
      <c r="C10" s="24" t="s">
        <v>28</v>
      </c>
      <c r="D10" s="24"/>
      <c r="E10" s="24"/>
      <c r="F10" s="24"/>
      <c r="G10" s="25"/>
    </row>
    <row r="11" spans="2:13" x14ac:dyDescent="0.2">
      <c r="B11" s="26" t="s">
        <v>36</v>
      </c>
      <c r="C11" s="27" t="s">
        <v>29</v>
      </c>
      <c r="D11" s="27"/>
      <c r="E11" s="27"/>
      <c r="F11" s="27"/>
      <c r="G11" s="28"/>
    </row>
    <row r="12" spans="2:13" ht="15" thickBot="1" x14ac:dyDescent="0.25">
      <c r="B12" s="29" t="s">
        <v>38</v>
      </c>
      <c r="C12" s="27" t="s">
        <v>33</v>
      </c>
      <c r="D12" s="27"/>
      <c r="E12" s="27"/>
      <c r="F12" s="27"/>
      <c r="G12" s="28"/>
    </row>
    <row r="13" spans="2:13" ht="15" thickBot="1" x14ac:dyDescent="0.25">
      <c r="C13" s="30" t="s">
        <v>30</v>
      </c>
      <c r="D13" s="27"/>
      <c r="E13" s="27"/>
      <c r="F13" s="27"/>
      <c r="G13" s="28"/>
    </row>
    <row r="14" spans="2:13" ht="15" thickBot="1" x14ac:dyDescent="0.25">
      <c r="B14" s="43" t="s">
        <v>10</v>
      </c>
      <c r="C14" s="31">
        <v>100</v>
      </c>
      <c r="D14" s="32">
        <v>5</v>
      </c>
      <c r="E14" s="33">
        <v>3.3300000000000003E-2</v>
      </c>
      <c r="F14" s="110">
        <f t="shared" ref="F14" si="2">(C14*D14*E14)+C14</f>
        <v>116.65</v>
      </c>
      <c r="G14" s="111"/>
    </row>
    <row r="15" spans="2:13" x14ac:dyDescent="0.2">
      <c r="C15" s="30" t="s">
        <v>31</v>
      </c>
      <c r="D15" s="27"/>
      <c r="E15" s="27"/>
      <c r="F15" s="27"/>
      <c r="G15" s="28"/>
    </row>
    <row r="16" spans="2:13" x14ac:dyDescent="0.2">
      <c r="C16" s="30" t="s">
        <v>32</v>
      </c>
      <c r="D16" s="27"/>
      <c r="E16" s="27"/>
      <c r="F16" s="27"/>
      <c r="G16" s="28"/>
    </row>
    <row r="17" spans="2:13" ht="15" thickBot="1" x14ac:dyDescent="0.25">
      <c r="C17" s="30" t="s">
        <v>39</v>
      </c>
      <c r="D17" s="27"/>
      <c r="E17" s="27"/>
      <c r="F17" s="27"/>
      <c r="G17" s="28"/>
    </row>
    <row r="18" spans="2:13" x14ac:dyDescent="0.2">
      <c r="C18" s="34" t="s">
        <v>40</v>
      </c>
      <c r="D18" s="35"/>
      <c r="E18" s="35"/>
      <c r="F18" s="35"/>
      <c r="G18" s="36"/>
    </row>
    <row r="19" spans="2:13" ht="15" thickBot="1" x14ac:dyDescent="0.25">
      <c r="C19" s="37" t="s">
        <v>34</v>
      </c>
      <c r="D19" s="38"/>
      <c r="E19" s="38"/>
      <c r="F19" s="38"/>
      <c r="G19" s="39"/>
    </row>
    <row r="22" spans="2:13" s="106" customFormat="1" x14ac:dyDescent="0.2">
      <c r="B22" s="105"/>
      <c r="I22" s="105"/>
      <c r="J22" s="105"/>
      <c r="K22" s="105"/>
      <c r="L22" s="105"/>
      <c r="M22" s="105"/>
    </row>
    <row r="23" spans="2:13" s="106" customFormat="1" x14ac:dyDescent="0.2">
      <c r="B23" s="105"/>
      <c r="I23" s="105"/>
      <c r="J23" s="105"/>
      <c r="K23" s="105"/>
      <c r="L23" s="105"/>
      <c r="M23" s="105"/>
    </row>
  </sheetData>
  <mergeCells count="9">
    <mergeCell ref="I2:M2"/>
    <mergeCell ref="F7:G7"/>
    <mergeCell ref="F14:G14"/>
    <mergeCell ref="F4:G4"/>
    <mergeCell ref="C2:G2"/>
    <mergeCell ref="F3:G3"/>
    <mergeCell ref="F5:G5"/>
    <mergeCell ref="F6:G6"/>
    <mergeCell ref="F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Normal="100" workbookViewId="0"/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1" customWidth="1"/>
    <col min="5" max="5" width="5.140625" style="95" customWidth="1"/>
    <col min="6" max="6" width="5.42578125" style="95" customWidth="1"/>
    <col min="7" max="7" width="5.7109375" style="19" customWidth="1"/>
    <col min="8" max="18" width="3" style="1" customWidth="1"/>
    <col min="19" max="19" width="0.42578125" style="1" customWidth="1"/>
    <col min="20" max="16384" width="7.7109375" style="1"/>
  </cols>
  <sheetData>
    <row r="1" spans="1:29" ht="5.0999999999999996" customHeight="1" thickBot="1" x14ac:dyDescent="0.25">
      <c r="A1" s="1" t="s">
        <v>56</v>
      </c>
    </row>
    <row r="2" spans="1:29" ht="11.25" customHeight="1" thickBot="1" x14ac:dyDescent="0.25">
      <c r="B2" s="2" t="s">
        <v>0</v>
      </c>
      <c r="C2" s="54" t="s">
        <v>2</v>
      </c>
      <c r="D2" s="54" t="s">
        <v>3</v>
      </c>
      <c r="E2" s="96" t="s">
        <v>4</v>
      </c>
      <c r="F2" s="96" t="s">
        <v>5</v>
      </c>
      <c r="G2" s="44" t="s">
        <v>6</v>
      </c>
      <c r="H2" s="117" t="s">
        <v>23</v>
      </c>
      <c r="I2" s="118"/>
      <c r="J2" s="118"/>
      <c r="K2" s="118"/>
      <c r="L2" s="119"/>
      <c r="M2" s="45"/>
      <c r="N2" s="45"/>
      <c r="O2" s="45"/>
      <c r="P2" s="45"/>
      <c r="Q2" s="45"/>
      <c r="R2" s="45"/>
      <c r="S2" s="120"/>
      <c r="T2" s="120"/>
      <c r="U2" s="120"/>
      <c r="V2" s="120"/>
      <c r="W2" s="120"/>
      <c r="X2" s="3"/>
      <c r="Y2" s="3"/>
      <c r="Z2" s="3"/>
      <c r="AA2" s="3"/>
      <c r="AB2" s="3"/>
      <c r="AC2" s="3"/>
    </row>
    <row r="3" spans="1:29" ht="11.25" customHeight="1" thickBot="1" x14ac:dyDescent="0.25">
      <c r="B3" s="4" t="s">
        <v>1</v>
      </c>
      <c r="C3" s="5" t="s">
        <v>16</v>
      </c>
      <c r="D3" s="6"/>
      <c r="E3" s="17">
        <v>1</v>
      </c>
      <c r="F3" s="17">
        <v>1</v>
      </c>
      <c r="G3" s="52">
        <f>0.85*Max!K4</f>
        <v>0</v>
      </c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1.25" customHeight="1" x14ac:dyDescent="0.2">
      <c r="B4" s="45"/>
      <c r="C4" s="7" t="s">
        <v>16</v>
      </c>
      <c r="D4" s="8"/>
      <c r="E4" s="97">
        <v>1</v>
      </c>
      <c r="F4" s="18" t="s">
        <v>55</v>
      </c>
      <c r="G4" s="47">
        <f>0.925*Max!K4</f>
        <v>0</v>
      </c>
      <c r="H4" s="48"/>
      <c r="I4" s="80"/>
      <c r="J4" s="80"/>
      <c r="K4" s="80"/>
      <c r="L4" s="80"/>
      <c r="M4" s="80"/>
      <c r="N4" s="45"/>
      <c r="O4" s="45"/>
      <c r="P4" s="45"/>
      <c r="Q4" s="45"/>
      <c r="R4" s="45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1.25" customHeight="1" x14ac:dyDescent="0.2">
      <c r="B5" s="45"/>
      <c r="C5" s="9" t="s">
        <v>16</v>
      </c>
      <c r="D5" s="87"/>
      <c r="E5" s="97">
        <v>3</v>
      </c>
      <c r="F5" s="18">
        <v>3</v>
      </c>
      <c r="G5" s="47">
        <f>0.8*Max!K4</f>
        <v>0</v>
      </c>
      <c r="H5" s="48"/>
      <c r="I5" s="80"/>
      <c r="J5" s="80"/>
      <c r="K5" s="80"/>
      <c r="L5" s="80"/>
      <c r="M5" s="80"/>
      <c r="N5" s="45"/>
      <c r="O5" s="45"/>
      <c r="P5" s="45"/>
      <c r="Q5" s="45"/>
      <c r="R5" s="45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1.25" customHeight="1" x14ac:dyDescent="0.2">
      <c r="B6" s="45"/>
      <c r="C6" s="7" t="s">
        <v>18</v>
      </c>
      <c r="D6" s="10"/>
      <c r="E6" s="18">
        <v>3</v>
      </c>
      <c r="F6" s="18">
        <v>3</v>
      </c>
      <c r="G6" s="47">
        <f>0.75*Max!I4</f>
        <v>0</v>
      </c>
      <c r="H6" s="48"/>
      <c r="I6" s="48"/>
      <c r="J6" s="49"/>
      <c r="K6" s="45"/>
      <c r="L6" s="45"/>
      <c r="M6" s="45"/>
      <c r="N6" s="45"/>
      <c r="O6" s="45"/>
      <c r="P6" s="45"/>
      <c r="Q6" s="45"/>
      <c r="R6" s="45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1.25" customHeight="1" thickBot="1" x14ac:dyDescent="0.25">
      <c r="B7" s="45"/>
      <c r="C7" s="55" t="s">
        <v>7</v>
      </c>
      <c r="D7" s="56"/>
      <c r="E7" s="57">
        <v>5</v>
      </c>
      <c r="F7" s="57" t="s">
        <v>8</v>
      </c>
      <c r="G7" s="50"/>
      <c r="H7" s="58"/>
      <c r="I7" s="49"/>
      <c r="J7" s="49"/>
      <c r="K7" s="49"/>
      <c r="L7" s="49"/>
      <c r="M7" s="45"/>
      <c r="N7" s="45"/>
      <c r="O7" s="45"/>
      <c r="P7" s="45"/>
      <c r="Q7" s="45"/>
      <c r="R7" s="45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77" customFormat="1" ht="11.25" customHeight="1" thickBot="1" x14ac:dyDescent="0.25">
      <c r="B8" s="53"/>
      <c r="C8" s="121"/>
      <c r="D8" s="121"/>
      <c r="E8" s="121"/>
      <c r="F8" s="121"/>
      <c r="G8" s="81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1:29" ht="11.25" customHeight="1" thickBot="1" x14ac:dyDescent="0.25">
      <c r="B9" s="84" t="s">
        <v>9</v>
      </c>
      <c r="C9" s="12" t="s">
        <v>10</v>
      </c>
      <c r="D9" s="86"/>
      <c r="E9" s="14" t="s">
        <v>42</v>
      </c>
      <c r="F9" s="14">
        <v>1</v>
      </c>
      <c r="G9" s="52">
        <f>0.85*Max!J4</f>
        <v>0</v>
      </c>
      <c r="H9" s="48"/>
      <c r="I9" s="53"/>
      <c r="J9" s="53"/>
      <c r="K9" s="53"/>
      <c r="L9" s="53"/>
      <c r="M9" s="53"/>
      <c r="N9" s="53"/>
      <c r="O9" s="53"/>
      <c r="P9" s="53"/>
      <c r="Q9" s="53"/>
      <c r="R9" s="5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1.25" customHeight="1" x14ac:dyDescent="0.2">
      <c r="B10" s="45"/>
      <c r="C10" s="15" t="s">
        <v>10</v>
      </c>
      <c r="D10" s="8"/>
      <c r="E10" s="16" t="s">
        <v>42</v>
      </c>
      <c r="F10" s="16" t="s">
        <v>42</v>
      </c>
      <c r="G10" s="47">
        <f>0.925*Max!J4</f>
        <v>0</v>
      </c>
      <c r="H10" s="48"/>
      <c r="I10" s="53"/>
      <c r="J10" s="53"/>
      <c r="K10" s="53"/>
      <c r="L10" s="53"/>
      <c r="M10" s="53"/>
      <c r="N10" s="53"/>
      <c r="O10" s="53"/>
      <c r="P10" s="53"/>
      <c r="Q10" s="53"/>
      <c r="R10" s="4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1.25" customHeight="1" x14ac:dyDescent="0.2">
      <c r="B11" s="45"/>
      <c r="C11" s="15" t="s">
        <v>10</v>
      </c>
      <c r="D11" s="8"/>
      <c r="E11" s="16" t="s">
        <v>45</v>
      </c>
      <c r="F11" s="16" t="s">
        <v>43</v>
      </c>
      <c r="G11" s="47">
        <f>0.8*Max!J4</f>
        <v>0</v>
      </c>
      <c r="H11" s="48"/>
      <c r="I11" s="49"/>
      <c r="J11" s="49"/>
      <c r="K11" s="49"/>
      <c r="L11" s="49"/>
      <c r="M11" s="45"/>
      <c r="N11" s="45"/>
      <c r="O11" s="45"/>
      <c r="P11" s="45"/>
      <c r="Q11" s="45"/>
      <c r="R11" s="45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1.25" customHeight="1" thickBot="1" x14ac:dyDescent="0.25">
      <c r="B12" s="45"/>
      <c r="C12" s="55" t="s">
        <v>44</v>
      </c>
      <c r="D12" s="56"/>
      <c r="E12" s="57" t="s">
        <v>45</v>
      </c>
      <c r="F12" s="57">
        <v>5</v>
      </c>
      <c r="G12" s="50"/>
      <c r="H12" s="48"/>
      <c r="I12" s="49"/>
      <c r="J12" s="61"/>
      <c r="K12" s="49"/>
      <c r="L12" s="49"/>
      <c r="M12" s="45"/>
      <c r="N12" s="45"/>
      <c r="O12" s="45"/>
      <c r="P12" s="45"/>
      <c r="Q12" s="45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77" customFormat="1" ht="11.25" customHeight="1" x14ac:dyDescent="0.2">
      <c r="B13" s="53"/>
      <c r="C13" s="121"/>
      <c r="D13" s="121"/>
      <c r="E13" s="121"/>
      <c r="F13" s="121"/>
      <c r="G13" s="81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s="77" customFormat="1" ht="11.25" customHeight="1" thickBot="1" x14ac:dyDescent="0.25">
      <c r="B14" s="53"/>
      <c r="C14" s="125"/>
      <c r="D14" s="125"/>
      <c r="E14" s="125"/>
      <c r="F14" s="125"/>
      <c r="G14" s="81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ht="11.25" customHeight="1" thickBot="1" x14ac:dyDescent="0.25">
      <c r="B15" s="4" t="s">
        <v>15</v>
      </c>
      <c r="C15" s="5" t="s">
        <v>18</v>
      </c>
      <c r="D15" s="86"/>
      <c r="E15" s="17">
        <v>1</v>
      </c>
      <c r="F15" s="17">
        <v>1</v>
      </c>
      <c r="G15" s="88">
        <f>0.85*Max!I4</f>
        <v>0</v>
      </c>
      <c r="H15" s="58"/>
      <c r="I15" s="80"/>
      <c r="J15" s="80"/>
      <c r="K15" s="80"/>
      <c r="L15" s="80"/>
      <c r="M15" s="80"/>
      <c r="N15" s="80"/>
      <c r="O15" s="45"/>
      <c r="P15" s="45"/>
      <c r="Q15" s="45"/>
      <c r="R15" s="4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1.25" customHeight="1" x14ac:dyDescent="0.2">
      <c r="B16" s="45"/>
      <c r="C16" s="7" t="s">
        <v>18</v>
      </c>
      <c r="D16" s="8"/>
      <c r="E16" s="18">
        <v>1</v>
      </c>
      <c r="F16" s="18" t="s">
        <v>55</v>
      </c>
      <c r="G16" s="89">
        <f>0.925*Max!I4</f>
        <v>0</v>
      </c>
      <c r="H16" s="91"/>
      <c r="I16" s="80"/>
      <c r="J16" s="80"/>
      <c r="K16" s="80"/>
      <c r="L16" s="80"/>
      <c r="M16" s="80"/>
      <c r="N16" s="80"/>
      <c r="O16" s="45"/>
      <c r="P16" s="45"/>
      <c r="Q16" s="45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1.25" customHeight="1" x14ac:dyDescent="0.2">
      <c r="B17" s="45"/>
      <c r="C17" s="7" t="s">
        <v>18</v>
      </c>
      <c r="D17" s="8"/>
      <c r="E17" s="18">
        <v>3</v>
      </c>
      <c r="F17" s="18">
        <v>3</v>
      </c>
      <c r="G17" s="89">
        <f>0.8*Max!I4</f>
        <v>0</v>
      </c>
      <c r="H17" s="58"/>
      <c r="I17" s="80"/>
      <c r="J17" s="80"/>
      <c r="K17" s="80"/>
      <c r="L17" s="80"/>
      <c r="M17" s="80"/>
      <c r="N17" s="80"/>
      <c r="O17" s="45"/>
      <c r="P17" s="45"/>
      <c r="Q17" s="45"/>
      <c r="R17" s="4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1.25" customHeight="1" thickBot="1" x14ac:dyDescent="0.25">
      <c r="B18" s="45"/>
      <c r="C18" s="55" t="s">
        <v>7</v>
      </c>
      <c r="D18" s="56"/>
      <c r="E18" s="57">
        <v>3</v>
      </c>
      <c r="F18" s="57">
        <v>10</v>
      </c>
      <c r="G18" s="90"/>
      <c r="H18" s="58"/>
      <c r="I18" s="49"/>
      <c r="J18" s="49"/>
      <c r="K18" s="45"/>
      <c r="L18" s="45"/>
      <c r="M18" s="45"/>
      <c r="N18" s="45"/>
      <c r="O18" s="45"/>
      <c r="P18" s="45"/>
      <c r="Q18" s="45"/>
      <c r="R18" s="4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1.25" customHeight="1" thickBot="1" x14ac:dyDescent="0.25">
      <c r="B19" s="45"/>
      <c r="C19" s="45"/>
      <c r="D19" s="45"/>
      <c r="E19" s="98"/>
      <c r="F19" s="98"/>
      <c r="G19" s="5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11.25" customHeight="1" thickBot="1" x14ac:dyDescent="0.25">
      <c r="B20" s="2" t="s">
        <v>19</v>
      </c>
      <c r="C20" s="82" t="s">
        <v>2</v>
      </c>
      <c r="D20" s="82" t="s">
        <v>3</v>
      </c>
      <c r="E20" s="99" t="s">
        <v>4</v>
      </c>
      <c r="F20" s="99" t="s">
        <v>5</v>
      </c>
      <c r="G20" s="83" t="s">
        <v>6</v>
      </c>
      <c r="H20" s="117" t="s">
        <v>23</v>
      </c>
      <c r="I20" s="118"/>
      <c r="J20" s="118"/>
      <c r="K20" s="118"/>
      <c r="L20" s="119"/>
      <c r="M20" s="45"/>
      <c r="N20" s="45"/>
      <c r="O20" s="45"/>
      <c r="P20" s="45"/>
      <c r="Q20" s="45"/>
      <c r="R20" s="45"/>
      <c r="S20" s="120"/>
      <c r="T20" s="120"/>
      <c r="U20" s="120"/>
      <c r="V20" s="120"/>
      <c r="W20" s="120"/>
      <c r="X20" s="3"/>
      <c r="Y20" s="3"/>
      <c r="Z20" s="3"/>
      <c r="AA20" s="3"/>
      <c r="AB20" s="3"/>
      <c r="AC20" s="3"/>
    </row>
    <row r="21" spans="2:29" ht="11.25" customHeight="1" thickBot="1" x14ac:dyDescent="0.25">
      <c r="B21" s="11" t="s">
        <v>1</v>
      </c>
      <c r="C21" s="12" t="s">
        <v>10</v>
      </c>
      <c r="D21" s="13" t="s">
        <v>41</v>
      </c>
      <c r="E21" s="14" t="s">
        <v>11</v>
      </c>
      <c r="F21" s="14">
        <v>3</v>
      </c>
      <c r="G21" s="88">
        <f>0.6*Max!J4</f>
        <v>0</v>
      </c>
      <c r="H21" s="48"/>
      <c r="I21" s="49"/>
      <c r="J21" s="49"/>
      <c r="K21" s="49"/>
      <c r="L21" s="49"/>
      <c r="M21" s="48"/>
      <c r="N21" s="49"/>
      <c r="O21" s="49"/>
      <c r="P21" s="49"/>
      <c r="Q21" s="49"/>
      <c r="R21" s="5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ht="11.25" customHeight="1" x14ac:dyDescent="0.2">
      <c r="B22" s="45"/>
      <c r="C22" s="58" t="s">
        <v>14</v>
      </c>
      <c r="D22" s="60" t="s">
        <v>46</v>
      </c>
      <c r="E22" s="59" t="s">
        <v>43</v>
      </c>
      <c r="F22" s="59" t="s">
        <v>45</v>
      </c>
      <c r="G22" s="89"/>
      <c r="H22" s="48"/>
      <c r="I22" s="49"/>
      <c r="J22" s="49"/>
      <c r="K22" s="53"/>
      <c r="L22" s="53"/>
      <c r="M22" s="45"/>
      <c r="N22" s="45"/>
      <c r="O22" s="45"/>
      <c r="P22" s="45"/>
      <c r="Q22" s="45"/>
      <c r="R22" s="4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1.25" customHeight="1" thickBot="1" x14ac:dyDescent="0.25">
      <c r="B23" s="45"/>
      <c r="C23" s="55" t="s">
        <v>13</v>
      </c>
      <c r="D23" s="56"/>
      <c r="E23" s="57" t="s">
        <v>20</v>
      </c>
      <c r="F23" s="57">
        <v>10</v>
      </c>
      <c r="G23" s="90"/>
      <c r="H23" s="48"/>
      <c r="I23" s="49"/>
      <c r="J23" s="76"/>
      <c r="K23" s="45"/>
      <c r="L23" s="45"/>
      <c r="M23" s="45"/>
      <c r="N23" s="45"/>
      <c r="O23" s="45"/>
      <c r="P23" s="45"/>
      <c r="Q23" s="45"/>
      <c r="R23" s="4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s="77" customFormat="1" ht="11.25" customHeight="1" thickBot="1" x14ac:dyDescent="0.25">
      <c r="B24" s="53"/>
      <c r="C24" s="121"/>
      <c r="D24" s="121"/>
      <c r="E24" s="121"/>
      <c r="F24" s="121"/>
      <c r="G24" s="81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2:29" ht="11.25" customHeight="1" thickBot="1" x14ac:dyDescent="0.25">
      <c r="B25" s="85" t="s">
        <v>22</v>
      </c>
      <c r="C25" s="5" t="s">
        <v>16</v>
      </c>
      <c r="D25" s="6"/>
      <c r="E25" s="17" t="s">
        <v>42</v>
      </c>
      <c r="F25" s="17" t="s">
        <v>42</v>
      </c>
      <c r="G25" s="52">
        <f>0.85*Max!K4</f>
        <v>0</v>
      </c>
      <c r="H25" s="58"/>
      <c r="I25" s="80"/>
      <c r="J25" s="80"/>
      <c r="K25" s="80"/>
      <c r="L25" s="80"/>
      <c r="M25" s="80"/>
      <c r="N25" s="80"/>
      <c r="O25" s="45"/>
      <c r="P25" s="45"/>
      <c r="Q25" s="45"/>
      <c r="R25" s="4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1.25" customHeight="1" x14ac:dyDescent="0.2">
      <c r="B26" s="45"/>
      <c r="C26" s="7" t="s">
        <v>16</v>
      </c>
      <c r="D26" s="8"/>
      <c r="E26" s="18" t="s">
        <v>42</v>
      </c>
      <c r="F26" s="18" t="s">
        <v>42</v>
      </c>
      <c r="G26" s="47">
        <f>0.95*Max!K4</f>
        <v>0</v>
      </c>
      <c r="H26" s="46"/>
      <c r="I26" s="80" t="s">
        <v>48</v>
      </c>
      <c r="J26" s="80"/>
      <c r="K26" s="80"/>
      <c r="L26" s="80"/>
      <c r="M26" s="80"/>
      <c r="N26" s="80"/>
      <c r="O26" s="45"/>
      <c r="P26" s="45"/>
      <c r="Q26" s="45"/>
      <c r="R26" s="45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1.25" customHeight="1" x14ac:dyDescent="0.2">
      <c r="B27" s="45"/>
      <c r="C27" s="7" t="s">
        <v>16</v>
      </c>
      <c r="D27" s="8"/>
      <c r="E27" s="18">
        <v>1</v>
      </c>
      <c r="F27" s="18" t="s">
        <v>42</v>
      </c>
      <c r="G27" s="47">
        <f>1*Max!K4</f>
        <v>0</v>
      </c>
      <c r="H27" s="79"/>
      <c r="I27" s="80"/>
      <c r="J27" s="80"/>
      <c r="K27" s="80"/>
      <c r="L27" s="80"/>
      <c r="M27" s="80"/>
      <c r="N27" s="80"/>
      <c r="O27" s="45"/>
      <c r="P27" s="45"/>
      <c r="Q27" s="45"/>
      <c r="R27" s="4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1.25" customHeight="1" thickBot="1" x14ac:dyDescent="0.25">
      <c r="B28" s="45"/>
      <c r="C28" s="55" t="s">
        <v>21</v>
      </c>
      <c r="D28" s="56"/>
      <c r="E28" s="57" t="s">
        <v>49</v>
      </c>
      <c r="F28" s="57" t="s">
        <v>8</v>
      </c>
      <c r="G28" s="50"/>
      <c r="H28" s="58"/>
      <c r="I28" s="48"/>
      <c r="J28" s="49"/>
      <c r="K28" s="49"/>
      <c r="L28" s="80"/>
      <c r="M28" s="45"/>
      <c r="N28" s="45"/>
      <c r="O28" s="45"/>
      <c r="P28" s="45"/>
      <c r="Q28" s="45"/>
      <c r="R28" s="4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s="77" customFormat="1" ht="11.25" customHeight="1" thickBot="1" x14ac:dyDescent="0.25">
      <c r="B29" s="53"/>
      <c r="C29" s="125"/>
      <c r="D29" s="125"/>
      <c r="E29" s="125"/>
      <c r="F29" s="125"/>
      <c r="G29" s="8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2:29" ht="11.25" customHeight="1" thickBot="1" x14ac:dyDescent="0.25">
      <c r="B30" s="85" t="s">
        <v>15</v>
      </c>
      <c r="C30" s="5" t="s">
        <v>18</v>
      </c>
      <c r="D30" s="86"/>
      <c r="E30" s="17" t="s">
        <v>42</v>
      </c>
      <c r="F30" s="17">
        <v>1</v>
      </c>
      <c r="G30" s="52">
        <f>0.85*Max!I4</f>
        <v>0</v>
      </c>
      <c r="H30" s="58"/>
      <c r="I30" s="80"/>
      <c r="J30" s="80"/>
      <c r="K30" s="80"/>
      <c r="L30" s="80"/>
      <c r="M30" s="80"/>
      <c r="N30" s="80"/>
      <c r="O30" s="80"/>
      <c r="P30" s="80"/>
      <c r="Q30" s="80"/>
      <c r="R30" s="5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1.25" customHeight="1" x14ac:dyDescent="0.2">
      <c r="B31" s="45"/>
      <c r="C31" s="7" t="s">
        <v>18</v>
      </c>
      <c r="D31" s="8"/>
      <c r="E31" s="18" t="s">
        <v>42</v>
      </c>
      <c r="F31" s="18" t="s">
        <v>42</v>
      </c>
      <c r="G31" s="47">
        <f>0.95*Max!I4</f>
        <v>0</v>
      </c>
      <c r="H31" s="91"/>
      <c r="I31" s="80" t="s">
        <v>50</v>
      </c>
      <c r="J31" s="80"/>
      <c r="K31" s="80"/>
      <c r="L31" s="80"/>
      <c r="M31" s="80"/>
      <c r="N31" s="80"/>
      <c r="O31" s="80"/>
      <c r="P31" s="80"/>
      <c r="Q31" s="80"/>
      <c r="R31" s="4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11.25" customHeight="1" thickBot="1" x14ac:dyDescent="0.25">
      <c r="B32" s="45"/>
      <c r="C32" s="92" t="s">
        <v>18</v>
      </c>
      <c r="D32" s="93"/>
      <c r="E32" s="94" t="s">
        <v>42</v>
      </c>
      <c r="F32" s="94" t="s">
        <v>42</v>
      </c>
      <c r="G32" s="50">
        <f>1*Max!I4</f>
        <v>0</v>
      </c>
      <c r="H32" s="58"/>
      <c r="I32" s="80"/>
      <c r="J32" s="80"/>
      <c r="K32" s="80"/>
      <c r="L32" s="80"/>
      <c r="M32" s="80"/>
      <c r="N32" s="80"/>
      <c r="O32" s="80"/>
      <c r="P32" s="80"/>
      <c r="Q32" s="80"/>
      <c r="R32" s="4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s="77" customFormat="1" ht="11.25" customHeight="1" thickBot="1" x14ac:dyDescent="0.25">
      <c r="B33" s="53"/>
      <c r="C33" s="121"/>
      <c r="D33" s="121"/>
      <c r="E33" s="121"/>
      <c r="F33" s="121"/>
      <c r="G33" s="81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2:29" ht="11.25" customHeight="1" thickBot="1" x14ac:dyDescent="0.25">
      <c r="B34" s="84" t="s">
        <v>47</v>
      </c>
      <c r="C34" s="12" t="s">
        <v>10</v>
      </c>
      <c r="D34" s="86"/>
      <c r="E34" s="14" t="s">
        <v>42</v>
      </c>
      <c r="F34" s="14">
        <v>1</v>
      </c>
      <c r="G34" s="52">
        <f>0.85*Max!J4</f>
        <v>0</v>
      </c>
      <c r="H34" s="48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1.25" customHeight="1" x14ac:dyDescent="0.2">
      <c r="B35" s="45"/>
      <c r="C35" s="15" t="s">
        <v>10</v>
      </c>
      <c r="D35" s="8"/>
      <c r="E35" s="16" t="s">
        <v>42</v>
      </c>
      <c r="F35" s="16" t="s">
        <v>42</v>
      </c>
      <c r="G35" s="47">
        <f>0.95*Max!J4</f>
        <v>0</v>
      </c>
      <c r="H35" s="48"/>
      <c r="I35" s="53" t="s">
        <v>54</v>
      </c>
      <c r="J35" s="53"/>
      <c r="K35" s="53"/>
      <c r="L35" s="53"/>
      <c r="M35" s="53"/>
      <c r="N35" s="53"/>
      <c r="O35" s="53"/>
      <c r="P35" s="53"/>
      <c r="Q35" s="53"/>
      <c r="R35" s="45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ht="11.25" customHeight="1" x14ac:dyDescent="0.2">
      <c r="B36" s="45"/>
      <c r="C36" s="15" t="s">
        <v>10</v>
      </c>
      <c r="D36" s="8"/>
      <c r="E36" s="16" t="s">
        <v>42</v>
      </c>
      <c r="F36" s="16" t="s">
        <v>42</v>
      </c>
      <c r="G36" s="47">
        <f>1*Max!J4</f>
        <v>0</v>
      </c>
      <c r="H36" s="48"/>
      <c r="I36" s="80"/>
      <c r="J36" s="80"/>
      <c r="K36" s="80"/>
      <c r="L36" s="80"/>
      <c r="M36" s="80"/>
      <c r="N36" s="80"/>
      <c r="O36" s="80"/>
      <c r="P36" s="80"/>
      <c r="Q36" s="80"/>
      <c r="R36" s="4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1.25" customHeight="1" x14ac:dyDescent="0.2">
      <c r="B37" s="45"/>
      <c r="C37" s="15" t="s">
        <v>10</v>
      </c>
      <c r="D37" s="8"/>
      <c r="E37" s="16" t="s">
        <v>43</v>
      </c>
      <c r="F37" s="16" t="s">
        <v>42</v>
      </c>
      <c r="G37" s="47">
        <f>0.8*Max!J4</f>
        <v>0</v>
      </c>
      <c r="H37" s="48"/>
      <c r="I37" s="49"/>
      <c r="J37" s="49"/>
      <c r="K37" s="80"/>
      <c r="L37" s="80"/>
      <c r="M37" s="45"/>
      <c r="N37" s="45"/>
      <c r="O37" s="45"/>
      <c r="P37" s="45"/>
      <c r="Q37" s="45"/>
      <c r="R37" s="45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11.25" customHeight="1" thickBot="1" x14ac:dyDescent="0.25">
      <c r="B38" s="45"/>
      <c r="C38" s="55" t="s">
        <v>13</v>
      </c>
      <c r="D38" s="56"/>
      <c r="E38" s="57" t="s">
        <v>20</v>
      </c>
      <c r="F38" s="57">
        <v>10</v>
      </c>
      <c r="G38" s="50"/>
      <c r="H38" s="48"/>
      <c r="I38" s="49"/>
      <c r="J38" s="49"/>
      <c r="K38" s="80"/>
      <c r="L38" s="80"/>
      <c r="M38" s="45"/>
      <c r="N38" s="45"/>
      <c r="O38" s="45"/>
      <c r="P38" s="45"/>
      <c r="Q38" s="45"/>
      <c r="R38" s="4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s="77" customFormat="1" ht="11.25" customHeight="1" thickBot="1" x14ac:dyDescent="0.25">
      <c r="B39" s="53"/>
      <c r="C39" s="121"/>
      <c r="D39" s="121"/>
      <c r="E39" s="121"/>
      <c r="F39" s="121"/>
      <c r="G39" s="81"/>
      <c r="H39" s="53"/>
      <c r="I39" s="53"/>
      <c r="J39" s="53"/>
      <c r="K39" s="80"/>
      <c r="L39" s="80"/>
      <c r="M39" s="53"/>
      <c r="N39" s="53"/>
      <c r="O39" s="53"/>
      <c r="P39" s="53"/>
      <c r="Q39" s="53"/>
      <c r="R39" s="53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2:29" ht="11.25" customHeight="1" thickBot="1" x14ac:dyDescent="0.25">
      <c r="B40" s="2" t="s">
        <v>51</v>
      </c>
      <c r="C40" s="54" t="s">
        <v>2</v>
      </c>
      <c r="D40" s="54" t="s">
        <v>3</v>
      </c>
      <c r="E40" s="96" t="s">
        <v>4</v>
      </c>
      <c r="F40" s="96" t="s">
        <v>5</v>
      </c>
      <c r="G40" s="44" t="s">
        <v>6</v>
      </c>
      <c r="H40" s="117" t="s">
        <v>23</v>
      </c>
      <c r="I40" s="118"/>
      <c r="J40" s="118"/>
      <c r="K40" s="118"/>
      <c r="L40" s="119"/>
      <c r="M40" s="45"/>
      <c r="N40" s="45"/>
      <c r="O40" s="45"/>
      <c r="P40" s="45"/>
      <c r="Q40" s="45"/>
      <c r="R40" s="45"/>
      <c r="S40" s="120"/>
      <c r="T40" s="120"/>
      <c r="U40" s="120"/>
      <c r="V40" s="120"/>
      <c r="W40" s="120"/>
      <c r="X40" s="3"/>
      <c r="Y40" s="3"/>
      <c r="Z40" s="3"/>
      <c r="AA40" s="3"/>
      <c r="AB40" s="3"/>
      <c r="AC40" s="3"/>
    </row>
    <row r="41" spans="2:29" ht="11.25" customHeight="1" thickBot="1" x14ac:dyDescent="0.25">
      <c r="B41" s="4" t="s">
        <v>9</v>
      </c>
      <c r="C41" s="5" t="s">
        <v>18</v>
      </c>
      <c r="D41" s="102"/>
      <c r="E41" s="17" t="s">
        <v>43</v>
      </c>
      <c r="F41" s="17">
        <v>1</v>
      </c>
      <c r="G41" s="52">
        <f>0.6*Max!I4</f>
        <v>0</v>
      </c>
      <c r="H41" s="46"/>
      <c r="I41" s="76"/>
      <c r="J41" s="76"/>
      <c r="K41" s="45"/>
      <c r="L41" s="45"/>
      <c r="M41" s="45"/>
      <c r="N41" s="45"/>
      <c r="O41" s="45"/>
      <c r="P41" s="45"/>
      <c r="Q41" s="45"/>
      <c r="R41" s="4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1.25" customHeight="1" x14ac:dyDescent="0.2">
      <c r="B42" s="45"/>
      <c r="C42" s="15" t="s">
        <v>10</v>
      </c>
      <c r="D42" s="10"/>
      <c r="E42" s="101" t="s">
        <v>43</v>
      </c>
      <c r="F42" s="16">
        <v>1</v>
      </c>
      <c r="G42" s="47">
        <f>0.6*Max!J4</f>
        <v>0</v>
      </c>
      <c r="H42" s="48"/>
      <c r="I42" s="49"/>
      <c r="J42" s="49"/>
      <c r="K42" s="80"/>
      <c r="L42" s="80"/>
      <c r="M42" s="80"/>
      <c r="N42" s="45"/>
      <c r="O42" s="45"/>
      <c r="P42" s="45"/>
      <c r="Q42" s="45"/>
      <c r="R42" s="4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1.25" customHeight="1" x14ac:dyDescent="0.2">
      <c r="B43" s="45"/>
      <c r="C43" s="9" t="s">
        <v>16</v>
      </c>
      <c r="D43" s="103"/>
      <c r="E43" s="97" t="s">
        <v>43</v>
      </c>
      <c r="F43" s="18" t="s">
        <v>42</v>
      </c>
      <c r="G43" s="47">
        <f>0.6*Max!K4</f>
        <v>0</v>
      </c>
      <c r="H43" s="48"/>
      <c r="I43" s="49"/>
      <c r="J43" s="49"/>
      <c r="K43" s="80"/>
      <c r="L43" s="80"/>
      <c r="M43" s="80"/>
      <c r="N43" s="45"/>
      <c r="O43" s="45"/>
      <c r="P43" s="45"/>
      <c r="Q43" s="45"/>
      <c r="R43" s="4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11.25" customHeight="1" thickBot="1" x14ac:dyDescent="0.25">
      <c r="B44" s="45"/>
      <c r="C44" s="55" t="s">
        <v>7</v>
      </c>
      <c r="D44" s="56"/>
      <c r="E44" s="57">
        <v>5</v>
      </c>
      <c r="F44" s="57" t="s">
        <v>8</v>
      </c>
      <c r="G44" s="50"/>
      <c r="H44" s="58"/>
      <c r="I44" s="49"/>
      <c r="J44" s="49"/>
      <c r="K44" s="49"/>
      <c r="L44" s="49"/>
      <c r="M44" s="45"/>
      <c r="N44" s="45"/>
      <c r="O44" s="45"/>
      <c r="P44" s="45"/>
      <c r="Q44" s="45"/>
      <c r="R44" s="45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s="77" customFormat="1" ht="11.25" customHeight="1" thickBot="1" x14ac:dyDescent="0.25">
      <c r="B45" s="80"/>
      <c r="C45" s="121"/>
      <c r="D45" s="121"/>
      <c r="E45" s="121"/>
      <c r="F45" s="121"/>
      <c r="G45" s="81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2:29" s="45" customFormat="1" ht="11.25" customHeight="1" thickBot="1" x14ac:dyDescent="0.25">
      <c r="B46" s="104" t="s">
        <v>52</v>
      </c>
      <c r="C46" s="122" t="s">
        <v>53</v>
      </c>
      <c r="D46" s="123"/>
      <c r="E46" s="123"/>
      <c r="F46" s="123"/>
      <c r="G46" s="124"/>
      <c r="H46" s="80"/>
      <c r="I46" s="80"/>
      <c r="J46" s="80"/>
      <c r="K46" s="80"/>
      <c r="L46" s="80"/>
      <c r="M46" s="80"/>
      <c r="N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2:29" ht="3" customHeight="1" x14ac:dyDescent="0.2">
      <c r="E47" s="100"/>
      <c r="F47" s="100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</sheetData>
  <mergeCells count="15">
    <mergeCell ref="S2:W2"/>
    <mergeCell ref="S20:W20"/>
    <mergeCell ref="H2:L2"/>
    <mergeCell ref="H20:L20"/>
    <mergeCell ref="C24:F24"/>
    <mergeCell ref="C13:F13"/>
    <mergeCell ref="C14:F14"/>
    <mergeCell ref="H40:L40"/>
    <mergeCell ref="S40:W40"/>
    <mergeCell ref="C45:F45"/>
    <mergeCell ref="C46:G46"/>
    <mergeCell ref="C8:F8"/>
    <mergeCell ref="C33:F33"/>
    <mergeCell ref="C39:F39"/>
    <mergeCell ref="C29:F29"/>
  </mergeCells>
  <pageMargins left="0.7" right="0.7" top="0.75" bottom="0.75" header="0.3" footer="0.3"/>
  <pageSetup paperSize="9" orientation="landscape" r:id="rId1"/>
  <ignoredErrors>
    <ignoredError sqref="E9 E10:F12 C22:G38 E41:F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</vt:lpstr>
      <vt:lpstr>v.1-v.2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cp:lastPrinted>2018-09-25T13:33:28Z</cp:lastPrinted>
  <dcterms:created xsi:type="dcterms:W3CDTF">2017-11-28T06:52:02Z</dcterms:created>
  <dcterms:modified xsi:type="dcterms:W3CDTF">2019-07-30T09:46:07Z</dcterms:modified>
</cp:coreProperties>
</file>